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drawings/drawing6.xml" ContentType="application/vnd.openxmlformats-officedocument.drawing+xml"/>
  <Override PartName="/xl/comments7.xml" ContentType="application/vnd.openxmlformats-officedocument.spreadsheetml.comments+xml"/>
  <Override PartName="/xl/drawings/drawing7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nsei.sharepoint.com/sites/DBGAPS/Shared Documents/General/3 Factor Model/"/>
    </mc:Choice>
  </mc:AlternateContent>
  <xr:revisionPtr revIDLastSave="198" documentId="8_{AFE19DA4-97C7-5F48-8333-5E764E8C68CA}" xr6:coauthVersionLast="47" xr6:coauthVersionMax="47" xr10:uidLastSave="{99F4AAC5-FFC3-E147-B78C-F0DEBAA2E9AA}"/>
  <bookViews>
    <workbookView xWindow="-38400" yWindow="-5820" windowWidth="38400" windowHeight="21100" firstSheet="3" activeTab="3" xr2:uid="{B3B1EC8B-6F24-4918-AD20-5D28DCD1A483}"/>
  </bookViews>
  <sheets>
    <sheet name="예시" sheetId="1" r:id="rId1"/>
    <sheet name="김동영_Rm" sheetId="2" r:id="rId2"/>
    <sheet name="김동영_Rf_CD" sheetId="3" r:id="rId3"/>
    <sheet name="김동영_Rm-Rf" sheetId="5" r:id="rId4"/>
    <sheet name="김동영_SMB" sheetId="6" r:id="rId5"/>
    <sheet name="김동영_HML" sheetId="7" r:id="rId6"/>
    <sheet name="RAW" sheetId="8" r:id="rId7"/>
    <sheet name="김동영_설명변수" sheetId="12" r:id="rId8"/>
    <sheet name="김동영_종속변수" sheetId="11" r:id="rId9"/>
    <sheet name="RESULT" sheetId="13" r:id="rId10"/>
    <sheet name="Reg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2" i="5" l="1"/>
  <c r="AH65" i="14"/>
  <c r="AI65" i="14"/>
  <c r="AJ65" i="14"/>
  <c r="AK65" i="14"/>
  <c r="AH66" i="14"/>
  <c r="AI66" i="14"/>
  <c r="AJ66" i="14"/>
  <c r="AK66" i="14"/>
  <c r="AH67" i="14"/>
  <c r="AI67" i="14"/>
  <c r="AJ67" i="14"/>
  <c r="AK67" i="14"/>
  <c r="AH68" i="14"/>
  <c r="AI68" i="14"/>
  <c r="AJ68" i="14"/>
  <c r="AK68" i="14"/>
  <c r="AH69" i="14"/>
  <c r="AI69" i="14"/>
  <c r="AJ69" i="14"/>
  <c r="AK69" i="14"/>
  <c r="AI102" i="14"/>
  <c r="AJ102" i="14"/>
  <c r="AK102" i="14"/>
  <c r="AI103" i="14"/>
  <c r="AJ103" i="14"/>
  <c r="AK103" i="14"/>
  <c r="AI104" i="14"/>
  <c r="AJ104" i="14"/>
  <c r="AK104" i="14"/>
  <c r="AI105" i="14"/>
  <c r="AJ105" i="14"/>
  <c r="AK105" i="14"/>
  <c r="AH105" i="14"/>
  <c r="AH104" i="14"/>
  <c r="AH103" i="14"/>
  <c r="AH102" i="14"/>
  <c r="AH101" i="14"/>
  <c r="AG105" i="14"/>
  <c r="AG104" i="14"/>
  <c r="AG103" i="14"/>
  <c r="AG102" i="14"/>
  <c r="AI101" i="14"/>
  <c r="AJ101" i="14"/>
  <c r="AK101" i="14"/>
  <c r="AG101" i="14"/>
  <c r="AI93" i="14"/>
  <c r="AJ93" i="14"/>
  <c r="AK93" i="14"/>
  <c r="AI94" i="14"/>
  <c r="AJ94" i="14"/>
  <c r="AK94" i="14"/>
  <c r="AI95" i="14"/>
  <c r="AJ95" i="14"/>
  <c r="AK95" i="14"/>
  <c r="AI96" i="14"/>
  <c r="AJ96" i="14"/>
  <c r="AK96" i="14"/>
  <c r="AH96" i="14"/>
  <c r="AH95" i="14"/>
  <c r="AH94" i="14"/>
  <c r="AH93" i="14"/>
  <c r="AH92" i="14"/>
  <c r="AI92" i="14"/>
  <c r="AJ92" i="14"/>
  <c r="AK92" i="14"/>
  <c r="AG96" i="14"/>
  <c r="AG95" i="14"/>
  <c r="AG94" i="14"/>
  <c r="AG93" i="14"/>
  <c r="AG92" i="14"/>
  <c r="AF74" i="14"/>
  <c r="AF75" i="14"/>
  <c r="AF76" i="14"/>
  <c r="AF77" i="14"/>
  <c r="AF78" i="14"/>
  <c r="AH73" i="14"/>
  <c r="AI73" i="14"/>
  <c r="AJ73" i="14"/>
  <c r="AK73" i="14"/>
  <c r="AG73" i="14"/>
  <c r="BE52" i="14" a="1"/>
  <c r="BE52" i="14" s="1"/>
  <c r="BE58" i="14" s="1"/>
  <c r="BE59" i="14" s="1"/>
  <c r="AY52" i="14" a="1"/>
  <c r="AY52" i="14" s="1"/>
  <c r="AY58" i="14" s="1"/>
  <c r="AY59" i="14" s="1"/>
  <c r="AS52" i="14" a="1"/>
  <c r="AS52" i="14" s="1"/>
  <c r="AS58" i="14" s="1"/>
  <c r="AS59" i="14" s="1"/>
  <c r="AM52" i="14" a="1"/>
  <c r="AM52" i="14" s="1"/>
  <c r="AM58" i="14" s="1"/>
  <c r="AG52" i="14" a="1"/>
  <c r="AG52" i="14" s="1"/>
  <c r="AG58" i="14" s="1"/>
  <c r="BE40" i="14" a="1"/>
  <c r="BE40" i="14" s="1"/>
  <c r="BE46" i="14" s="1"/>
  <c r="BE47" i="14" s="1"/>
  <c r="AY40" i="14" a="1"/>
  <c r="AY40" i="14" s="1"/>
  <c r="AS40" i="14" a="1"/>
  <c r="AS40" i="14" s="1"/>
  <c r="AM40" i="14" a="1"/>
  <c r="AM40" i="14" s="1"/>
  <c r="AG40" i="14" a="1"/>
  <c r="AG40" i="14" s="1"/>
  <c r="AG46" i="14" s="1"/>
  <c r="BE28" i="14" a="1"/>
  <c r="BE28" i="14" s="1"/>
  <c r="BE34" i="14" s="1"/>
  <c r="BE35" i="14" s="1"/>
  <c r="AY28" i="14" a="1"/>
  <c r="AY28" i="14" s="1"/>
  <c r="AS28" i="14" a="1"/>
  <c r="AS28" i="14" s="1"/>
  <c r="AM28" i="14" a="1"/>
  <c r="AM28" i="14" s="1"/>
  <c r="AG28" i="14" a="1"/>
  <c r="AG28" i="14" s="1"/>
  <c r="AG34" i="14" s="1"/>
  <c r="BE16" i="14" a="1"/>
  <c r="BE16" i="14" s="1"/>
  <c r="BE22" i="14" s="1"/>
  <c r="BE23" i="14" s="1"/>
  <c r="AY16" i="14" a="1"/>
  <c r="AY16" i="14" s="1"/>
  <c r="AS16" i="14" a="1"/>
  <c r="AS16" i="14" s="1"/>
  <c r="AM16" i="14" a="1"/>
  <c r="AM16" i="14" s="1"/>
  <c r="AG16" i="14" a="1"/>
  <c r="AG16" i="14" s="1"/>
  <c r="AG22" i="14" s="1"/>
  <c r="BE4" i="14" a="1"/>
  <c r="BE4" i="14" s="1"/>
  <c r="BE10" i="14" s="1"/>
  <c r="BE11" i="14" s="1"/>
  <c r="AY4" i="14" a="1"/>
  <c r="AY4" i="14" s="1"/>
  <c r="AY10" i="14" s="1"/>
  <c r="AY11" i="14" s="1"/>
  <c r="AS4" i="14" a="1"/>
  <c r="AS4" i="14" s="1"/>
  <c r="AS10" i="14" s="1"/>
  <c r="AS11" i="14" s="1"/>
  <c r="AG4" i="14" a="1"/>
  <c r="AG4" i="14" s="1"/>
  <c r="AG10" i="14" s="1"/>
  <c r="AG11" i="14" s="1"/>
  <c r="AM4" i="14" a="1"/>
  <c r="AM4" i="14" s="1"/>
  <c r="AM10" i="14" s="1"/>
  <c r="AM11" i="14" s="1"/>
  <c r="B231" i="5"/>
  <c r="C231" i="5" s="1"/>
  <c r="B232" i="5"/>
  <c r="C232" i="5" s="1"/>
  <c r="B233" i="5"/>
  <c r="C233" i="5" s="1"/>
  <c r="B234" i="5"/>
  <c r="C234" i="5" s="1"/>
  <c r="B235" i="5"/>
  <c r="C235" i="5"/>
  <c r="B236" i="5"/>
  <c r="C236" i="5"/>
  <c r="B237" i="5"/>
  <c r="C237" i="5" s="1"/>
  <c r="B238" i="5"/>
  <c r="C238" i="5"/>
  <c r="B239" i="5"/>
  <c r="C239" i="5"/>
  <c r="B240" i="5"/>
  <c r="C240" i="5"/>
  <c r="B241" i="5"/>
  <c r="C241" i="5" s="1"/>
  <c r="B242" i="5"/>
  <c r="C242" i="5"/>
  <c r="B243" i="5"/>
  <c r="C243" i="5"/>
  <c r="B244" i="5"/>
  <c r="C244" i="5"/>
  <c r="B245" i="5"/>
  <c r="C245" i="5" s="1"/>
  <c r="B246" i="5"/>
  <c r="C246" i="5"/>
  <c r="B247" i="5"/>
  <c r="C247" i="5"/>
  <c r="B248" i="5"/>
  <c r="C248" i="5"/>
  <c r="B249" i="5"/>
  <c r="C249" i="5" s="1"/>
  <c r="B250" i="5"/>
  <c r="C250" i="5"/>
  <c r="B251" i="5"/>
  <c r="C251" i="5"/>
  <c r="B252" i="5"/>
  <c r="C252" i="5"/>
  <c r="B253" i="5"/>
  <c r="C253" i="5" s="1"/>
  <c r="B254" i="5"/>
  <c r="C254" i="5"/>
  <c r="B255" i="5"/>
  <c r="C255" i="5"/>
  <c r="B256" i="5"/>
  <c r="C256" i="5"/>
  <c r="B257" i="5"/>
  <c r="C257" i="5" s="1"/>
  <c r="B258" i="5"/>
  <c r="C258" i="5"/>
  <c r="B259" i="5"/>
  <c r="C259" i="5"/>
  <c r="B260" i="5"/>
  <c r="C260" i="5"/>
  <c r="B261" i="5"/>
  <c r="C261" i="5" s="1"/>
  <c r="B262" i="5"/>
  <c r="C262" i="5"/>
  <c r="B263" i="5"/>
  <c r="C263" i="5"/>
  <c r="B264" i="5"/>
  <c r="C264" i="5"/>
  <c r="B265" i="5"/>
  <c r="C265" i="5" s="1"/>
  <c r="B266" i="5"/>
  <c r="C266" i="5"/>
  <c r="B267" i="5"/>
  <c r="C267" i="5"/>
  <c r="B268" i="5"/>
  <c r="C268" i="5"/>
  <c r="B269" i="5"/>
  <c r="C269" i="5" s="1"/>
  <c r="B270" i="5"/>
  <c r="C270" i="5"/>
  <c r="B271" i="5"/>
  <c r="C271" i="5"/>
  <c r="B272" i="5"/>
  <c r="C272" i="5"/>
  <c r="B273" i="5"/>
  <c r="C273" i="5" s="1"/>
  <c r="B274" i="5"/>
  <c r="C274" i="5"/>
  <c r="B275" i="5"/>
  <c r="C275" i="5"/>
  <c r="B276" i="5"/>
  <c r="C276" i="5"/>
  <c r="B277" i="5"/>
  <c r="C277" i="5" s="1"/>
  <c r="B278" i="5"/>
  <c r="C278" i="5"/>
  <c r="B279" i="5"/>
  <c r="C279" i="5"/>
  <c r="B280" i="5"/>
  <c r="C280" i="5"/>
  <c r="B281" i="5"/>
  <c r="C281" i="5" s="1"/>
  <c r="B282" i="5"/>
  <c r="C282" i="5"/>
  <c r="B283" i="5"/>
  <c r="C283" i="5"/>
  <c r="B284" i="5"/>
  <c r="C284" i="5"/>
  <c r="B285" i="5"/>
  <c r="C285" i="5" s="1"/>
  <c r="B286" i="5"/>
  <c r="C286" i="5"/>
  <c r="B287" i="5"/>
  <c r="C287" i="5"/>
  <c r="B288" i="5"/>
  <c r="C288" i="5"/>
  <c r="B289" i="5"/>
  <c r="C289" i="5" s="1"/>
  <c r="B290" i="5"/>
  <c r="C290" i="5"/>
  <c r="B291" i="5"/>
  <c r="C291" i="5"/>
  <c r="B292" i="5"/>
  <c r="C292" i="5"/>
  <c r="B293" i="5"/>
  <c r="C293" i="5" s="1"/>
  <c r="B294" i="5"/>
  <c r="C294" i="5"/>
  <c r="B295" i="5"/>
  <c r="C295" i="5"/>
  <c r="B296" i="5"/>
  <c r="C296" i="5"/>
  <c r="B297" i="5"/>
  <c r="C297" i="5" s="1"/>
  <c r="B298" i="5"/>
  <c r="C298" i="5"/>
  <c r="B299" i="5"/>
  <c r="C299" i="5"/>
  <c r="B300" i="5"/>
  <c r="C300" i="5"/>
  <c r="B301" i="5"/>
  <c r="C301" i="5" s="1"/>
  <c r="F18" i="2"/>
  <c r="C223" i="5"/>
  <c r="C215" i="5"/>
  <c r="C207" i="5"/>
  <c r="C199" i="5"/>
  <c r="C191" i="5"/>
  <c r="C183" i="5"/>
  <c r="C175" i="5"/>
  <c r="C167" i="5"/>
  <c r="C159" i="5"/>
  <c r="C151" i="5"/>
  <c r="C143" i="5"/>
  <c r="C135" i="5"/>
  <c r="C127" i="5"/>
  <c r="C119" i="5"/>
  <c r="C111" i="5"/>
  <c r="C103" i="5"/>
  <c r="C95" i="5"/>
  <c r="C87" i="5"/>
  <c r="C79" i="5"/>
  <c r="C71" i="5"/>
  <c r="C63" i="5"/>
  <c r="C55" i="5"/>
  <c r="C47" i="5"/>
  <c r="C39" i="5"/>
  <c r="C31" i="5"/>
  <c r="C28" i="5"/>
  <c r="C23" i="5"/>
  <c r="C20" i="5"/>
  <c r="C15" i="5"/>
  <c r="F16" i="2"/>
  <c r="B230" i="5"/>
  <c r="C230" i="5" s="1"/>
  <c r="B229" i="5"/>
  <c r="C229" i="5" s="1"/>
  <c r="B228" i="5"/>
  <c r="C228" i="5" s="1"/>
  <c r="B227" i="5"/>
  <c r="C227" i="5" s="1"/>
  <c r="B226" i="5"/>
  <c r="C226" i="5" s="1"/>
  <c r="B225" i="5"/>
  <c r="C225" i="5" s="1"/>
  <c r="B224" i="5"/>
  <c r="C224" i="5" s="1"/>
  <c r="B223" i="5"/>
  <c r="B222" i="5"/>
  <c r="C222" i="5" s="1"/>
  <c r="B221" i="5"/>
  <c r="C221" i="5" s="1"/>
  <c r="B220" i="5"/>
  <c r="C220" i="5" s="1"/>
  <c r="B219" i="5"/>
  <c r="C219" i="5" s="1"/>
  <c r="B218" i="5"/>
  <c r="C218" i="5" s="1"/>
  <c r="B217" i="5"/>
  <c r="C217" i="5" s="1"/>
  <c r="B216" i="5"/>
  <c r="C216" i="5" s="1"/>
  <c r="B215" i="5"/>
  <c r="B214" i="5"/>
  <c r="C214" i="5" s="1"/>
  <c r="B213" i="5"/>
  <c r="C213" i="5" s="1"/>
  <c r="B212" i="5"/>
  <c r="C212" i="5" s="1"/>
  <c r="B211" i="5"/>
  <c r="C211" i="5" s="1"/>
  <c r="B210" i="5"/>
  <c r="C210" i="5" s="1"/>
  <c r="B209" i="5"/>
  <c r="C209" i="5" s="1"/>
  <c r="B208" i="5"/>
  <c r="C208" i="5" s="1"/>
  <c r="B207" i="5"/>
  <c r="B206" i="5"/>
  <c r="C206" i="5" s="1"/>
  <c r="B205" i="5"/>
  <c r="C205" i="5" s="1"/>
  <c r="B204" i="5"/>
  <c r="C204" i="5" s="1"/>
  <c r="B203" i="5"/>
  <c r="C203" i="5" s="1"/>
  <c r="B202" i="5"/>
  <c r="C202" i="5" s="1"/>
  <c r="B201" i="5"/>
  <c r="C201" i="5" s="1"/>
  <c r="B200" i="5"/>
  <c r="C200" i="5" s="1"/>
  <c r="B199" i="5"/>
  <c r="B198" i="5"/>
  <c r="C198" i="5" s="1"/>
  <c r="B197" i="5"/>
  <c r="C197" i="5" s="1"/>
  <c r="B196" i="5"/>
  <c r="C196" i="5" s="1"/>
  <c r="B195" i="5"/>
  <c r="C195" i="5" s="1"/>
  <c r="B194" i="5"/>
  <c r="C194" i="5" s="1"/>
  <c r="B193" i="5"/>
  <c r="C193" i="5" s="1"/>
  <c r="B192" i="5"/>
  <c r="C192" i="5" s="1"/>
  <c r="B191" i="5"/>
  <c r="B190" i="5"/>
  <c r="C190" i="5" s="1"/>
  <c r="B189" i="5"/>
  <c r="C189" i="5" s="1"/>
  <c r="B188" i="5"/>
  <c r="C188" i="5" s="1"/>
  <c r="B187" i="5"/>
  <c r="C187" i="5" s="1"/>
  <c r="B186" i="5"/>
  <c r="C186" i="5" s="1"/>
  <c r="B185" i="5"/>
  <c r="C185" i="5" s="1"/>
  <c r="B184" i="5"/>
  <c r="C184" i="5" s="1"/>
  <c r="B183" i="5"/>
  <c r="B182" i="5"/>
  <c r="C182" i="5" s="1"/>
  <c r="B181" i="5"/>
  <c r="C181" i="5" s="1"/>
  <c r="B180" i="5"/>
  <c r="C180" i="5" s="1"/>
  <c r="B179" i="5"/>
  <c r="C179" i="5" s="1"/>
  <c r="B178" i="5"/>
  <c r="C178" i="5" s="1"/>
  <c r="B177" i="5"/>
  <c r="C177" i="5" s="1"/>
  <c r="B176" i="5"/>
  <c r="C176" i="5" s="1"/>
  <c r="B175" i="5"/>
  <c r="B174" i="5"/>
  <c r="C174" i="5" s="1"/>
  <c r="B173" i="5"/>
  <c r="C173" i="5" s="1"/>
  <c r="B172" i="5"/>
  <c r="C172" i="5" s="1"/>
  <c r="B171" i="5"/>
  <c r="C171" i="5" s="1"/>
  <c r="B170" i="5"/>
  <c r="C170" i="5" s="1"/>
  <c r="B169" i="5"/>
  <c r="C169" i="5" s="1"/>
  <c r="B168" i="5"/>
  <c r="C168" i="5" s="1"/>
  <c r="B167" i="5"/>
  <c r="B166" i="5"/>
  <c r="C166" i="5" s="1"/>
  <c r="B165" i="5"/>
  <c r="C165" i="5" s="1"/>
  <c r="B164" i="5"/>
  <c r="C164" i="5" s="1"/>
  <c r="B163" i="5"/>
  <c r="C163" i="5" s="1"/>
  <c r="B162" i="5"/>
  <c r="C162" i="5" s="1"/>
  <c r="B161" i="5"/>
  <c r="C161" i="5" s="1"/>
  <c r="B160" i="5"/>
  <c r="C160" i="5" s="1"/>
  <c r="B159" i="5"/>
  <c r="B158" i="5"/>
  <c r="C158" i="5" s="1"/>
  <c r="B157" i="5"/>
  <c r="C157" i="5" s="1"/>
  <c r="B156" i="5"/>
  <c r="C156" i="5" s="1"/>
  <c r="B155" i="5"/>
  <c r="C155" i="5" s="1"/>
  <c r="B154" i="5"/>
  <c r="C154" i="5" s="1"/>
  <c r="B153" i="5"/>
  <c r="C153" i="5" s="1"/>
  <c r="B152" i="5"/>
  <c r="C152" i="5" s="1"/>
  <c r="B151" i="5"/>
  <c r="B150" i="5"/>
  <c r="C150" i="5" s="1"/>
  <c r="B149" i="5"/>
  <c r="C149" i="5" s="1"/>
  <c r="B148" i="5"/>
  <c r="C148" i="5" s="1"/>
  <c r="B147" i="5"/>
  <c r="C147" i="5" s="1"/>
  <c r="B146" i="5"/>
  <c r="C146" i="5" s="1"/>
  <c r="B145" i="5"/>
  <c r="C145" i="5" s="1"/>
  <c r="B144" i="5"/>
  <c r="C144" i="5" s="1"/>
  <c r="B143" i="5"/>
  <c r="B142" i="5"/>
  <c r="C142" i="5" s="1"/>
  <c r="B141" i="5"/>
  <c r="C141" i="5" s="1"/>
  <c r="B140" i="5"/>
  <c r="C140" i="5" s="1"/>
  <c r="B139" i="5"/>
  <c r="C139" i="5" s="1"/>
  <c r="B138" i="5"/>
  <c r="C138" i="5" s="1"/>
  <c r="B137" i="5"/>
  <c r="C137" i="5" s="1"/>
  <c r="B136" i="5"/>
  <c r="C136" i="5" s="1"/>
  <c r="B135" i="5"/>
  <c r="B134" i="5"/>
  <c r="C134" i="5" s="1"/>
  <c r="B133" i="5"/>
  <c r="C133" i="5" s="1"/>
  <c r="B132" i="5"/>
  <c r="C132" i="5" s="1"/>
  <c r="B131" i="5"/>
  <c r="C131" i="5" s="1"/>
  <c r="B130" i="5"/>
  <c r="C130" i="5" s="1"/>
  <c r="B129" i="5"/>
  <c r="C129" i="5" s="1"/>
  <c r="B128" i="5"/>
  <c r="C128" i="5" s="1"/>
  <c r="B127" i="5"/>
  <c r="B126" i="5"/>
  <c r="C126" i="5" s="1"/>
  <c r="B125" i="5"/>
  <c r="C125" i="5" s="1"/>
  <c r="B124" i="5"/>
  <c r="C124" i="5" s="1"/>
  <c r="B123" i="5"/>
  <c r="C123" i="5" s="1"/>
  <c r="B122" i="5"/>
  <c r="C122" i="5" s="1"/>
  <c r="B121" i="5"/>
  <c r="C121" i="5" s="1"/>
  <c r="B120" i="5"/>
  <c r="C120" i="5" s="1"/>
  <c r="B119" i="5"/>
  <c r="B118" i="5"/>
  <c r="C118" i="5" s="1"/>
  <c r="B117" i="5"/>
  <c r="C117" i="5" s="1"/>
  <c r="B116" i="5"/>
  <c r="C116" i="5" s="1"/>
  <c r="B115" i="5"/>
  <c r="C115" i="5" s="1"/>
  <c r="B114" i="5"/>
  <c r="C114" i="5" s="1"/>
  <c r="B113" i="5"/>
  <c r="C113" i="5" s="1"/>
  <c r="B112" i="5"/>
  <c r="C112" i="5" s="1"/>
  <c r="B111" i="5"/>
  <c r="B110" i="5"/>
  <c r="C110" i="5" s="1"/>
  <c r="B109" i="5"/>
  <c r="C109" i="5" s="1"/>
  <c r="B108" i="5"/>
  <c r="C108" i="5" s="1"/>
  <c r="B107" i="5"/>
  <c r="C107" i="5" s="1"/>
  <c r="B106" i="5"/>
  <c r="C106" i="5" s="1"/>
  <c r="B105" i="5"/>
  <c r="C105" i="5" s="1"/>
  <c r="B104" i="5"/>
  <c r="C104" i="5" s="1"/>
  <c r="B103" i="5"/>
  <c r="B102" i="5"/>
  <c r="C102" i="5" s="1"/>
  <c r="B101" i="5"/>
  <c r="C101" i="5" s="1"/>
  <c r="B100" i="5"/>
  <c r="C100" i="5" s="1"/>
  <c r="B99" i="5"/>
  <c r="C99" i="5" s="1"/>
  <c r="B98" i="5"/>
  <c r="C98" i="5" s="1"/>
  <c r="B97" i="5"/>
  <c r="C97" i="5" s="1"/>
  <c r="B96" i="5"/>
  <c r="C96" i="5" s="1"/>
  <c r="B95" i="5"/>
  <c r="B94" i="5"/>
  <c r="C94" i="5" s="1"/>
  <c r="B93" i="5"/>
  <c r="C93" i="5" s="1"/>
  <c r="B92" i="5"/>
  <c r="C92" i="5" s="1"/>
  <c r="B91" i="5"/>
  <c r="C91" i="5" s="1"/>
  <c r="B90" i="5"/>
  <c r="C90" i="5" s="1"/>
  <c r="B89" i="5"/>
  <c r="C89" i="5" s="1"/>
  <c r="B88" i="5"/>
  <c r="C88" i="5" s="1"/>
  <c r="B87" i="5"/>
  <c r="B86" i="5"/>
  <c r="C86" i="5" s="1"/>
  <c r="B85" i="5"/>
  <c r="C85" i="5" s="1"/>
  <c r="B84" i="5"/>
  <c r="C84" i="5" s="1"/>
  <c r="B83" i="5"/>
  <c r="C83" i="5" s="1"/>
  <c r="B82" i="5"/>
  <c r="C82" i="5" s="1"/>
  <c r="B81" i="5"/>
  <c r="C81" i="5" s="1"/>
  <c r="B80" i="5"/>
  <c r="C80" i="5" s="1"/>
  <c r="B79" i="5"/>
  <c r="B78" i="5"/>
  <c r="C78" i="5" s="1"/>
  <c r="B77" i="5"/>
  <c r="C77" i="5" s="1"/>
  <c r="B76" i="5"/>
  <c r="C76" i="5" s="1"/>
  <c r="B75" i="5"/>
  <c r="C75" i="5" s="1"/>
  <c r="B74" i="5"/>
  <c r="C74" i="5" s="1"/>
  <c r="B73" i="5"/>
  <c r="C73" i="5" s="1"/>
  <c r="B72" i="5"/>
  <c r="C72" i="5" s="1"/>
  <c r="B71" i="5"/>
  <c r="B70" i="5"/>
  <c r="C70" i="5" s="1"/>
  <c r="B69" i="5"/>
  <c r="C69" i="5" s="1"/>
  <c r="B68" i="5"/>
  <c r="C68" i="5" s="1"/>
  <c r="B67" i="5"/>
  <c r="C67" i="5" s="1"/>
  <c r="B66" i="5"/>
  <c r="C66" i="5" s="1"/>
  <c r="B65" i="5"/>
  <c r="C65" i="5" s="1"/>
  <c r="B64" i="5"/>
  <c r="C64" i="5" s="1"/>
  <c r="B63" i="5"/>
  <c r="B62" i="5"/>
  <c r="C62" i="5" s="1"/>
  <c r="B61" i="5"/>
  <c r="C61" i="5" s="1"/>
  <c r="B60" i="5"/>
  <c r="C60" i="5" s="1"/>
  <c r="B59" i="5"/>
  <c r="C59" i="5" s="1"/>
  <c r="B58" i="5"/>
  <c r="C58" i="5" s="1"/>
  <c r="B57" i="5"/>
  <c r="C57" i="5" s="1"/>
  <c r="B56" i="5"/>
  <c r="C56" i="5" s="1"/>
  <c r="B55" i="5"/>
  <c r="B54" i="5"/>
  <c r="C54" i="5" s="1"/>
  <c r="B53" i="5"/>
  <c r="C53" i="5" s="1"/>
  <c r="B52" i="5"/>
  <c r="C52" i="5" s="1"/>
  <c r="B51" i="5"/>
  <c r="C51" i="5" s="1"/>
  <c r="B50" i="5"/>
  <c r="C50" i="5" s="1"/>
  <c r="B49" i="5"/>
  <c r="C49" i="5" s="1"/>
  <c r="B48" i="5"/>
  <c r="C48" i="5" s="1"/>
  <c r="B47" i="5"/>
  <c r="B46" i="5"/>
  <c r="C46" i="5" s="1"/>
  <c r="B45" i="5"/>
  <c r="C45" i="5" s="1"/>
  <c r="B44" i="5"/>
  <c r="C44" i="5" s="1"/>
  <c r="B43" i="5"/>
  <c r="C43" i="5" s="1"/>
  <c r="B42" i="5"/>
  <c r="C42" i="5" s="1"/>
  <c r="B41" i="5"/>
  <c r="C41" i="5" s="1"/>
  <c r="B40" i="5"/>
  <c r="C40" i="5" s="1"/>
  <c r="B39" i="5"/>
  <c r="B38" i="5"/>
  <c r="C38" i="5" s="1"/>
  <c r="B37" i="5"/>
  <c r="C37" i="5" s="1"/>
  <c r="B36" i="5"/>
  <c r="C36" i="5" s="1"/>
  <c r="B35" i="5"/>
  <c r="C35" i="5" s="1"/>
  <c r="B34" i="5"/>
  <c r="C34" i="5" s="1"/>
  <c r="B33" i="5"/>
  <c r="C33" i="5" s="1"/>
  <c r="B32" i="5"/>
  <c r="C32" i="5" s="1"/>
  <c r="B31" i="5"/>
  <c r="B30" i="5"/>
  <c r="C30" i="5" s="1"/>
  <c r="B29" i="5"/>
  <c r="C29" i="5" s="1"/>
  <c r="B28" i="5"/>
  <c r="B27" i="5"/>
  <c r="C27" i="5" s="1"/>
  <c r="B26" i="5"/>
  <c r="C26" i="5" s="1"/>
  <c r="B25" i="5"/>
  <c r="C25" i="5" s="1"/>
  <c r="B24" i="5"/>
  <c r="C24" i="5" s="1"/>
  <c r="B23" i="5"/>
  <c r="B22" i="5"/>
  <c r="C22" i="5" s="1"/>
  <c r="B21" i="5"/>
  <c r="C21" i="5" s="1"/>
  <c r="B20" i="5"/>
  <c r="B19" i="5"/>
  <c r="C19" i="5" s="1"/>
  <c r="B18" i="5"/>
  <c r="C18" i="5" s="1"/>
  <c r="B17" i="5"/>
  <c r="C17" i="5" s="1"/>
  <c r="B16" i="5"/>
  <c r="C16" i="5" s="1"/>
  <c r="B15" i="5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7" i="2"/>
  <c r="F15" i="2"/>
  <c r="C335" i="1"/>
  <c r="B335" i="1"/>
  <c r="C334" i="1"/>
  <c r="B334" i="1"/>
  <c r="AL106" i="14" l="1"/>
  <c r="AL92" i="14"/>
  <c r="BG58" i="14"/>
  <c r="BG59" i="14" s="1"/>
  <c r="AT58" i="14"/>
  <c r="AT59" i="14" s="1"/>
  <c r="AK76" i="14"/>
  <c r="AH85" i="14"/>
  <c r="BH58" i="14"/>
  <c r="BH59" i="14" s="1"/>
  <c r="AG59" i="14"/>
  <c r="AK74" i="14"/>
  <c r="AH76" i="14"/>
  <c r="AI77" i="14"/>
  <c r="AK83" i="14"/>
  <c r="AH84" i="14"/>
  <c r="AJ86" i="14"/>
  <c r="AJ74" i="14"/>
  <c r="AH77" i="14"/>
  <c r="AJ83" i="14"/>
  <c r="AI86" i="14"/>
  <c r="BF58" i="14"/>
  <c r="BF59" i="14" s="1"/>
  <c r="AI74" i="14"/>
  <c r="AH78" i="14"/>
  <c r="AJ76" i="14"/>
  <c r="AI83" i="14"/>
  <c r="AH86" i="14"/>
  <c r="AK85" i="14"/>
  <c r="AU58" i="14"/>
  <c r="AU59" i="14" s="1"/>
  <c r="AG75" i="14"/>
  <c r="AK78" i="14"/>
  <c r="AI76" i="14"/>
  <c r="AG84" i="14"/>
  <c r="AH87" i="14"/>
  <c r="AJ85" i="14"/>
  <c r="AG76" i="14"/>
  <c r="AJ78" i="14"/>
  <c r="AK75" i="14"/>
  <c r="AG85" i="14"/>
  <c r="AK87" i="14"/>
  <c r="AI85" i="14"/>
  <c r="AV34" i="14"/>
  <c r="AV35" i="14" s="1"/>
  <c r="AP58" i="14"/>
  <c r="AP59" i="14" s="1"/>
  <c r="AG67" i="14"/>
  <c r="AG77" i="14"/>
  <c r="AI78" i="14"/>
  <c r="AJ75" i="14"/>
  <c r="AG86" i="14"/>
  <c r="AJ87" i="14"/>
  <c r="AK84" i="14"/>
  <c r="AO58" i="14"/>
  <c r="AO59" i="14" s="1"/>
  <c r="AG68" i="14"/>
  <c r="AG74" i="14"/>
  <c r="AG78" i="14"/>
  <c r="AK77" i="14"/>
  <c r="AI75" i="14"/>
  <c r="AG87" i="14"/>
  <c r="AI87" i="14"/>
  <c r="AJ84" i="14"/>
  <c r="AN58" i="14"/>
  <c r="AG69" i="14"/>
  <c r="AH74" i="14"/>
  <c r="AH75" i="14"/>
  <c r="AJ77" i="14"/>
  <c r="AG83" i="14"/>
  <c r="AH83" i="14"/>
  <c r="AK86" i="14"/>
  <c r="AI84" i="14"/>
  <c r="AJ10" i="14"/>
  <c r="AJ11" i="14" s="1"/>
  <c r="AG23" i="14"/>
  <c r="AN59" i="14"/>
  <c r="BB58" i="14"/>
  <c r="BB59" i="14" s="1"/>
  <c r="AN10" i="14"/>
  <c r="AN11" i="14" s="1"/>
  <c r="BA58" i="14"/>
  <c r="BA59" i="14" s="1"/>
  <c r="AJ58" i="14"/>
  <c r="AJ59" i="14" s="1"/>
  <c r="AG65" i="14"/>
  <c r="AH10" i="14"/>
  <c r="AH11" i="14" s="1"/>
  <c r="AP10" i="14"/>
  <c r="AP11" i="14" s="1"/>
  <c r="AG47" i="14"/>
  <c r="AZ58" i="14"/>
  <c r="AZ59" i="14" s="1"/>
  <c r="AI58" i="14"/>
  <c r="AI59" i="14" s="1"/>
  <c r="AO10" i="14"/>
  <c r="AO11" i="14" s="1"/>
  <c r="AI10" i="14"/>
  <c r="AI11" i="14" s="1"/>
  <c r="AV58" i="14"/>
  <c r="AV59" i="14" s="1"/>
  <c r="AH58" i="14"/>
  <c r="AH59" i="14" s="1"/>
  <c r="AG35" i="14"/>
  <c r="AM59" i="14"/>
  <c r="AG66" i="14"/>
  <c r="AP46" i="14"/>
  <c r="AP47" i="14" s="1"/>
  <c r="AO46" i="14"/>
  <c r="AO47" i="14" s="1"/>
  <c r="AN46" i="14"/>
  <c r="AN47" i="14" s="1"/>
  <c r="AM46" i="14"/>
  <c r="AM47" i="14" s="1"/>
  <c r="AV46" i="14"/>
  <c r="AV47" i="14" s="1"/>
  <c r="AS46" i="14"/>
  <c r="AS47" i="14" s="1"/>
  <c r="AU46" i="14"/>
  <c r="AU47" i="14" s="1"/>
  <c r="BB46" i="14"/>
  <c r="BB47" i="14" s="1"/>
  <c r="BA46" i="14"/>
  <c r="BA47" i="14" s="1"/>
  <c r="AZ46" i="14"/>
  <c r="AZ47" i="14" s="1"/>
  <c r="AY46" i="14"/>
  <c r="AY47" i="14" s="1"/>
  <c r="AH46" i="14"/>
  <c r="AH47" i="14" s="1"/>
  <c r="AT46" i="14"/>
  <c r="AT47" i="14" s="1"/>
  <c r="BF46" i="14"/>
  <c r="BF47" i="14" s="1"/>
  <c r="AI46" i="14"/>
  <c r="AI47" i="14" s="1"/>
  <c r="BG46" i="14"/>
  <c r="BG47" i="14" s="1"/>
  <c r="AJ46" i="14"/>
  <c r="AJ47" i="14" s="1"/>
  <c r="BH46" i="14"/>
  <c r="BH47" i="14" s="1"/>
  <c r="AP34" i="14"/>
  <c r="AP35" i="14" s="1"/>
  <c r="AO34" i="14"/>
  <c r="AO35" i="14" s="1"/>
  <c r="AN34" i="14"/>
  <c r="AN35" i="14" s="1"/>
  <c r="AM34" i="14"/>
  <c r="AM35" i="14" s="1"/>
  <c r="BB34" i="14"/>
  <c r="BB35" i="14" s="1"/>
  <c r="AY34" i="14"/>
  <c r="AY35" i="14" s="1"/>
  <c r="BA34" i="14"/>
  <c r="BA35" i="14" s="1"/>
  <c r="AZ34" i="14"/>
  <c r="AZ35" i="14" s="1"/>
  <c r="AI34" i="14"/>
  <c r="AI35" i="14" s="1"/>
  <c r="AU34" i="14"/>
  <c r="AU35" i="14" s="1"/>
  <c r="AS34" i="14"/>
  <c r="AS35" i="14" s="1"/>
  <c r="BH34" i="14"/>
  <c r="BH35" i="14" s="1"/>
  <c r="AH34" i="14"/>
  <c r="AH35" i="14" s="1"/>
  <c r="AT34" i="14"/>
  <c r="AT35" i="14" s="1"/>
  <c r="BF34" i="14"/>
  <c r="BF35" i="14" s="1"/>
  <c r="BG34" i="14"/>
  <c r="BG35" i="14" s="1"/>
  <c r="AJ34" i="14"/>
  <c r="AJ35" i="14" s="1"/>
  <c r="AP22" i="14"/>
  <c r="AP23" i="14" s="1"/>
  <c r="AO22" i="14"/>
  <c r="AO23" i="14" s="1"/>
  <c r="AN22" i="14"/>
  <c r="AN23" i="14" s="1"/>
  <c r="AM22" i="14"/>
  <c r="AM23" i="14" s="1"/>
  <c r="AV22" i="14"/>
  <c r="AV23" i="14" s="1"/>
  <c r="AS22" i="14"/>
  <c r="AS23" i="14" s="1"/>
  <c r="AT22" i="14"/>
  <c r="AT23" i="14" s="1"/>
  <c r="AU22" i="14"/>
  <c r="AU23" i="14" s="1"/>
  <c r="BB22" i="14"/>
  <c r="BB23" i="14" s="1"/>
  <c r="BA22" i="14"/>
  <c r="BA23" i="14" s="1"/>
  <c r="AZ22" i="14"/>
  <c r="AZ23" i="14" s="1"/>
  <c r="AY22" i="14"/>
  <c r="AY23" i="14" s="1"/>
  <c r="AI22" i="14"/>
  <c r="AI23" i="14" s="1"/>
  <c r="BG22" i="14"/>
  <c r="BG23" i="14" s="1"/>
  <c r="AH22" i="14"/>
  <c r="AH23" i="14" s="1"/>
  <c r="BF22" i="14"/>
  <c r="BF23" i="14" s="1"/>
  <c r="AJ22" i="14"/>
  <c r="AJ23" i="14" s="1"/>
  <c r="BH22" i="14"/>
  <c r="BH23" i="14" s="1"/>
  <c r="BF10" i="14"/>
  <c r="BF11" i="14" s="1"/>
  <c r="BG10" i="14"/>
  <c r="BG11" i="14" s="1"/>
  <c r="BH10" i="14"/>
  <c r="BH11" i="14" s="1"/>
  <c r="AZ10" i="14"/>
  <c r="AZ11" i="14" s="1"/>
  <c r="BA10" i="14"/>
  <c r="BA11" i="14" s="1"/>
  <c r="BB10" i="14"/>
  <c r="BB11" i="14" s="1"/>
  <c r="AT10" i="14"/>
  <c r="AT11" i="14" s="1"/>
  <c r="AU10" i="14"/>
  <c r="AU11" i="14" s="1"/>
  <c r="AV10" i="14"/>
  <c r="AV11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7460E30B-D5A7-4C3E-8FB0-1A6C20D8C23E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AA3F55A9-DA9A-4F6F-9C15-98BD598AD4D2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6324D0B8-4ED3-44A9-B68E-952719AB6DBA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04D3ED30-378A-42B6-88D7-6C076384FF33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6C936B27-8BDF-4402-B3E4-6A0A517CC552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3238D9D6-7700-4DD8-9ACE-0E59F2FA0BD4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A07259F4-AB22-4059-9748-F6B3D9B196CA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50C8A36A-DD27-4C4E-BA2A-9ADCA6706742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91DD3F8D-5BA7-4755-B462-EB5BB2AFFB08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724C08B6-6BE0-41A7-AEC8-E4CDD8BC1CEE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2B6CE80F-22D1-4D37-88F3-6F2EEB06F670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7EAD58A0-95BF-4525-8890-35B2F78E306A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3CEFE510-6993-452C-9D74-374ED3CBB807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D4038D6D-D510-46E7-A2BF-77E55D6AF39D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F9085C36-131A-4C22-8D1C-C75E1F2248F6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A6E704EA-F7E9-4F2B-9619-AD8F59CC9E9B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B95FB5A4-2184-4EB1-8E64-2C222829CC10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CC248536-4F5B-446D-BB48-28D37B7B2A65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70EB112D-CE30-4499-83CA-6455B6AD67A9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9FF11369-0CC9-4D2F-A1B7-D71AEFD56D47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A98ECAC9-865A-4BF3-9640-8900181F5A52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F3D1088E-661B-4D8B-A2AC-5B1B1249EC44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47C7230C-6DC4-48B4-9332-E777F3E280C2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F01F621B-73F9-4FC7-A375-AD36331C2050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0F43640B-B445-45C5-BC21-0729A7184FAF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45CA69A3-BC99-460E-BF7C-67856B3C658F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1D369F8C-3519-4A79-A604-63157F706B17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6" authorId="0" shapeId="0" xr:uid="{ED6F19FA-D48B-421B-940C-3AAA383B84AD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A7" authorId="0" shapeId="0" xr:uid="{BEEE7B2C-47C2-450A-B199-BF62CBBA5520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A8" authorId="0" shapeId="0" xr:uid="{94EAF44C-E05F-4EFA-8631-17670EE5BA4E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7E667C68-7A03-4C19-8751-E30CB929B3F1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0B44E71A-8C72-4AC4-BD2B-2FC5146E30C4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7222A24B-9ED1-415E-9192-7CB8D0CE213A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40E392F9-858C-4EFC-BD5A-2C98A4377D55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B18D3E54-D617-4BB7-A8AE-1F7DA9FB181C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A7F763E4-8F88-4F19-B4DC-0D7F503D9102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E0461AFC-B62C-4239-8FFC-5D02C5C60500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79D47BCB-B63D-4767-A191-A9AD95854CED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341B93FE-8339-4E8C-8840-E3EF538AB683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B0B1285C-553C-4970-8014-C73C640D7D1F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AA95A1DC-8E90-4016-B90D-44ED7EB9DEB6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306D1FF7-A6D8-4C29-BC0C-1969CE09C16A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3931BC16-74AB-458D-82A5-ED702D1816F4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489E4175-ED83-4F67-994D-E27B555DEEE6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BEDA4C19-2379-47E4-94CA-265F31E3D1A6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A92930E3-407C-4AA5-B6C9-B4DD122B119D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510E102B-7AF4-4D71-9AA7-9F96F67F02ED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8630CB59-D763-4E65-BBB9-3CA603A148DF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5492D246-4374-43E5-8263-60C280435D9F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632FEC9C-0098-47EE-B62B-2EB365E3AF25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D7BF40DD-F324-40B2-98BA-ADABE2F82EBC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D50E8B78-FAEA-4007-BB72-B1B41C57CBC4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750712C3-8FD3-4193-AA9E-355F9F10132F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12B67EB3-827E-42CB-8ED3-853C046F1A89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A023B52E-2D9A-4966-82C4-04DA9110B98C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92D03784-9651-4DA9-A390-DFFCC633BC20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ED4D8899-F536-40AB-ABD2-15081976B589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유현우</author>
  </authors>
  <commentList>
    <comment ref="C3" authorId="0" shapeId="0" xr:uid="{95C78825-9757-4B84-90BD-A1CB47BAF5B7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D2D06EA3-008E-49FE-9E5E-4199AC9AA968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EC5D6EB4-5DB9-4F7F-BB47-72717531885D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DF8B8150-9D60-4549-B0EB-371D64E922B5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774FA085-6949-42C8-8CAD-B54DC3B5D0A5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7FDC72DD-7454-4CFD-A176-1465969DA4E5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83AA55F9-5E77-43D1-A3BC-C07EBC9D3143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E097202B-48BC-4E08-90A7-B3350584C154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CE15E441-D58E-4476-9F40-A0BD864F9CF4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<sst xmlns="http://schemas.openxmlformats.org/spreadsheetml/2006/main" count="873" uniqueCount="199">
  <si>
    <t>Last Refresh: 2023-11-10 17:18:28</t>
  </si>
  <si>
    <t>Calendar Basis</t>
  </si>
  <si>
    <t>Portfolio</t>
  </si>
  <si>
    <t xml:space="preserve"> </t>
  </si>
  <si>
    <t>Default</t>
    <phoneticPr fontId="1" type="noConversion"/>
  </si>
  <si>
    <t>Item</t>
  </si>
  <si>
    <t>Frequency</t>
  </si>
  <si>
    <t>월간</t>
    <phoneticPr fontId="1" type="noConversion"/>
  </si>
  <si>
    <t>KRW</t>
    <phoneticPr fontId="1" type="noConversion"/>
  </si>
  <si>
    <t>Non-Trading Day</t>
  </si>
  <si>
    <t>Previous</t>
    <phoneticPr fontId="1" type="noConversion"/>
  </si>
  <si>
    <t>Asc</t>
    <phoneticPr fontId="1" type="noConversion"/>
  </si>
  <si>
    <t>Include Weekend</t>
  </si>
  <si>
    <t>ALL</t>
    <phoneticPr fontId="1" type="noConversion"/>
  </si>
  <si>
    <t>Term</t>
  </si>
  <si>
    <t>Symbol</t>
  </si>
  <si>
    <t>3FM.2B3.HML</t>
  </si>
  <si>
    <t>3FM.2B3.SMB</t>
  </si>
  <si>
    <t>Symbol Name</t>
  </si>
  <si>
    <t>Size &amp; Book Value(2X3) HML</t>
  </si>
  <si>
    <t>Size &amp; Book Value(2X3) SMB</t>
  </si>
  <si>
    <t>Kind</t>
  </si>
  <si>
    <t>IDX</t>
  </si>
  <si>
    <t>I31000160F</t>
  </si>
  <si>
    <t>Item Name</t>
  </si>
  <si>
    <r>
      <rPr>
        <sz val="9"/>
        <color theme="1"/>
        <rFont val="Calibri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Calibri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</si>
  <si>
    <t>DAILY</t>
  </si>
  <si>
    <t>Mean</t>
    <phoneticPr fontId="1" type="noConversion"/>
  </si>
  <si>
    <t>Std</t>
    <phoneticPr fontId="1" type="noConversion"/>
  </si>
  <si>
    <t>수익률(1개월)</t>
    <phoneticPr fontId="1" type="noConversion"/>
  </si>
  <si>
    <t>SMB</t>
    <phoneticPr fontId="1" type="noConversion"/>
  </si>
  <si>
    <t>자료주기: 월간</t>
    <phoneticPr fontId="1" type="noConversion"/>
  </si>
  <si>
    <t>HML</t>
    <phoneticPr fontId="1" type="noConversion"/>
  </si>
  <si>
    <t>약간의 오차는 DataGuide가 업데이트를 해서 그러지 않을까 싶음</t>
    <phoneticPr fontId="1" type="noConversion"/>
  </si>
  <si>
    <t>Last Refresh: 2023-11-11 03:09:13</t>
    <phoneticPr fontId="1" type="noConversion"/>
  </si>
  <si>
    <t>Calendar Basis</t>
    <phoneticPr fontId="1" type="noConversion"/>
  </si>
  <si>
    <t>Portfolio</t>
    <phoneticPr fontId="1" type="noConversion"/>
  </si>
  <si>
    <t xml:space="preserve"> </t>
    <phoneticPr fontId="1" type="noConversion"/>
  </si>
  <si>
    <t>Item</t>
    <phoneticPr fontId="1" type="noConversion"/>
  </si>
  <si>
    <t>Frequency</t>
    <phoneticPr fontId="1" type="noConversion"/>
  </si>
  <si>
    <t>Non-Trading Day</t>
    <phoneticPr fontId="1" type="noConversion"/>
  </si>
  <si>
    <t>Include Weekend</t>
    <phoneticPr fontId="1" type="noConversion"/>
  </si>
  <si>
    <t>Term</t>
    <phoneticPr fontId="1" type="noConversion"/>
  </si>
  <si>
    <t>Current(20231110)</t>
    <phoneticPr fontId="1" type="noConversion"/>
  </si>
  <si>
    <t>Symbol</t>
    <phoneticPr fontId="1" type="noConversion"/>
  </si>
  <si>
    <t>I.001</t>
    <phoneticPr fontId="1" type="noConversion"/>
  </si>
  <si>
    <t>I.201</t>
    <phoneticPr fontId="1" type="noConversion"/>
  </si>
  <si>
    <t>Symbol Name</t>
    <phoneticPr fontId="1" type="noConversion"/>
  </si>
  <si>
    <t>코스피</t>
    <phoneticPr fontId="1" type="noConversion"/>
  </si>
  <si>
    <t>코스닥</t>
    <phoneticPr fontId="1" type="noConversion"/>
  </si>
  <si>
    <t>Kind</t>
    <phoneticPr fontId="1" type="noConversion"/>
  </si>
  <si>
    <t>IDX</t>
    <phoneticPr fontId="1" type="noConversion"/>
  </si>
  <si>
    <t>I31000160F</t>
    <phoneticPr fontId="1" type="noConversion"/>
  </si>
  <si>
    <t>I310000800</t>
    <phoneticPr fontId="1" type="noConversion"/>
  </si>
  <si>
    <t>Item Name</t>
    <phoneticPr fontId="1" type="noConversion"/>
  </si>
  <si>
    <t>수익률 (1개월)(%)</t>
    <phoneticPr fontId="1" type="noConversion"/>
  </si>
  <si>
    <t>시가총액 (상장예정주식수 포함)(백만원)</t>
    <phoneticPr fontId="1" type="noConversion"/>
  </si>
  <si>
    <t>DAILY</t>
    <phoneticPr fontId="1" type="noConversion"/>
  </si>
  <si>
    <t>Rm</t>
    <phoneticPr fontId="1" type="noConversion"/>
  </si>
  <si>
    <t>Last Refresh: 2023-11-11 03:10:14</t>
    <phoneticPr fontId="1" type="noConversion"/>
  </si>
  <si>
    <t>Economy</t>
    <phoneticPr fontId="1" type="noConversion"/>
  </si>
  <si>
    <t>ECO</t>
    <phoneticPr fontId="1" type="noConversion"/>
  </si>
  <si>
    <t>E11.02.003.005</t>
    <phoneticPr fontId="1" type="noConversion"/>
  </si>
  <si>
    <t>시장금리:CD유통수익률(91)(%)</t>
    <phoneticPr fontId="1" type="noConversion"/>
  </si>
  <si>
    <t>D</t>
    <phoneticPr fontId="1" type="noConversion"/>
  </si>
  <si>
    <t>Rf</t>
    <phoneticPr fontId="1" type="noConversion"/>
  </si>
  <si>
    <t>Rm-Rf</t>
    <phoneticPr fontId="1" type="noConversion"/>
  </si>
  <si>
    <t>Last Refresh: 2023-11-11 03:14:22</t>
    <phoneticPr fontId="1" type="noConversion"/>
  </si>
  <si>
    <t>3FM.2B3.SMB</t>
    <phoneticPr fontId="1" type="noConversion"/>
  </si>
  <si>
    <t>Size &amp; Book Value(2X3) SMB</t>
    <phoneticPr fontId="1" type="noConversion"/>
  </si>
  <si>
    <t>Last Refresh: 2023-11-11 03:15:01</t>
    <phoneticPr fontId="1" type="noConversion"/>
  </si>
  <si>
    <t>3FM.2B3.HML</t>
    <phoneticPr fontId="1" type="noConversion"/>
  </si>
  <si>
    <t>Size &amp; Book Value(2X3) HML</t>
    <phoneticPr fontId="1" type="noConversion"/>
  </si>
  <si>
    <t>Last Refresh: 2023-11-11 03:07:25</t>
    <phoneticPr fontId="1" type="noConversion"/>
  </si>
  <si>
    <t>3FM.5B5.HML</t>
    <phoneticPr fontId="1" type="noConversion"/>
  </si>
  <si>
    <t>3FM.5B5.SMB</t>
    <phoneticPr fontId="1" type="noConversion"/>
  </si>
  <si>
    <t>(2X3) HML</t>
  </si>
  <si>
    <t>(2X3) SMB</t>
  </si>
  <si>
    <t>(5X5) HML</t>
  </si>
  <si>
    <t>(5X5) SMB</t>
  </si>
  <si>
    <t>3FM.2B3.BH</t>
    <phoneticPr fontId="1" type="noConversion"/>
  </si>
  <si>
    <t>3FM.2B3.BL</t>
    <phoneticPr fontId="1" type="noConversion"/>
  </si>
  <si>
    <t>3FM.2B3.BM</t>
    <phoneticPr fontId="1" type="noConversion"/>
  </si>
  <si>
    <t>3FM.2B3.SH</t>
    <phoneticPr fontId="1" type="noConversion"/>
  </si>
  <si>
    <t>3FM.2B3.SL</t>
    <phoneticPr fontId="1" type="noConversion"/>
  </si>
  <si>
    <t>3FM.2B3.SM</t>
    <phoneticPr fontId="1" type="noConversion"/>
  </si>
  <si>
    <t>3FM.5B5.B1</t>
    <phoneticPr fontId="1" type="noConversion"/>
  </si>
  <si>
    <t>3FM.5B5.B2</t>
    <phoneticPr fontId="1" type="noConversion"/>
  </si>
  <si>
    <t>3FM.5B5.B3</t>
    <phoneticPr fontId="1" type="noConversion"/>
  </si>
  <si>
    <t>3FM.5B5.B4</t>
    <phoneticPr fontId="1" type="noConversion"/>
  </si>
  <si>
    <t>3FM.5B5.B5</t>
    <phoneticPr fontId="1" type="noConversion"/>
  </si>
  <si>
    <t>3FM.5B5.M1</t>
    <phoneticPr fontId="1" type="noConversion"/>
  </si>
  <si>
    <t>3FM.5B5.M2</t>
    <phoneticPr fontId="1" type="noConversion"/>
  </si>
  <si>
    <t>3FM.5B5.M3</t>
    <phoneticPr fontId="1" type="noConversion"/>
  </si>
  <si>
    <t>3FM.5B5.M4</t>
    <phoneticPr fontId="1" type="noConversion"/>
  </si>
  <si>
    <t>3FM.5B5.M5</t>
    <phoneticPr fontId="1" type="noConversion"/>
  </si>
  <si>
    <t>3FM.5B5.MB1</t>
    <phoneticPr fontId="1" type="noConversion"/>
  </si>
  <si>
    <t>3FM.5B5.MB2</t>
    <phoneticPr fontId="1" type="noConversion"/>
  </si>
  <si>
    <t>3FM.5B5.MB3</t>
    <phoneticPr fontId="1" type="noConversion"/>
  </si>
  <si>
    <t>3FM.5B5.MB4</t>
    <phoneticPr fontId="1" type="noConversion"/>
  </si>
  <si>
    <t>3FM.5B5.MB5</t>
    <phoneticPr fontId="1" type="noConversion"/>
  </si>
  <si>
    <t>3FM.5B5.MS1</t>
    <phoneticPr fontId="1" type="noConversion"/>
  </si>
  <si>
    <t>3FM.5B5.MS2</t>
    <phoneticPr fontId="1" type="noConversion"/>
  </si>
  <si>
    <t>3FM.5B5.MS3</t>
    <phoneticPr fontId="1" type="noConversion"/>
  </si>
  <si>
    <t>3FM.5B5.MS4</t>
    <phoneticPr fontId="1" type="noConversion"/>
  </si>
  <si>
    <t>3FM.5B5.MS5</t>
    <phoneticPr fontId="1" type="noConversion"/>
  </si>
  <si>
    <t>3FM.5B5.S1</t>
    <phoneticPr fontId="1" type="noConversion"/>
  </si>
  <si>
    <t>3FM.5B5.S2</t>
    <phoneticPr fontId="1" type="noConversion"/>
  </si>
  <si>
    <t>3FM.5B5.S3</t>
    <phoneticPr fontId="1" type="noConversion"/>
  </si>
  <si>
    <t>3FM.5B5.S4</t>
    <phoneticPr fontId="1" type="noConversion"/>
  </si>
  <si>
    <t>3FM.5B5.S5</t>
    <phoneticPr fontId="1" type="noConversion"/>
  </si>
  <si>
    <t>(2X3) Big - High</t>
  </si>
  <si>
    <t>(2X3) Big - Low</t>
  </si>
  <si>
    <t>(2X3) Big - Medium</t>
  </si>
  <si>
    <t>(2X3) Small - High</t>
  </si>
  <si>
    <t>(2X3) Small - Low</t>
  </si>
  <si>
    <t>(2X3) Small - Medium</t>
  </si>
  <si>
    <t>(5X5) Big - High</t>
  </si>
  <si>
    <t>(5X5) Big - Upper-Middle</t>
  </si>
  <si>
    <t>(5X5) Big - Medium</t>
  </si>
  <si>
    <t>(5X5) Big - Low-Middle</t>
  </si>
  <si>
    <t>(5X5) Big - Low</t>
  </si>
  <si>
    <t>(5X5) 중형 - High</t>
  </si>
  <si>
    <t>(5X5) 중형 - Upper-Middle</t>
  </si>
  <si>
    <t>(5X5) 중형 - Medium</t>
  </si>
  <si>
    <t>(5X5) 중형 - Low-Middle</t>
  </si>
  <si>
    <t>(5X5) 중형 - Low</t>
  </si>
  <si>
    <r>
      <t xml:space="preserve">(5X5) </t>
    </r>
    <r>
      <rPr>
        <sz val="9"/>
        <color theme="1"/>
        <rFont val="맑은 고딕"/>
        <family val="3"/>
        <charset val="129"/>
      </rPr>
      <t>중대형</t>
    </r>
    <r>
      <rPr>
        <sz val="9"/>
        <color theme="1"/>
        <rFont val="Arial"/>
        <family val="2"/>
      </rPr>
      <t xml:space="preserve"> - High</t>
    </r>
    <phoneticPr fontId="1" type="noConversion"/>
  </si>
  <si>
    <t>(5X5) 중Big - Upper-Middle</t>
  </si>
  <si>
    <t>(5X5) 중Big - Medium</t>
  </si>
  <si>
    <t>(5X5) 중Big - Low-Middle</t>
  </si>
  <si>
    <t>(5X5) 중Big - Low</t>
  </si>
  <si>
    <t>(5X5) 중Small - High</t>
  </si>
  <si>
    <t>(5X5) 중Small - Upper-Middle</t>
  </si>
  <si>
    <t>(5X5) 중Small - Medium</t>
  </si>
  <si>
    <t>(5X5) 중Small - Low-Middle</t>
  </si>
  <si>
    <t>(5X5) 중Small - Low</t>
  </si>
  <si>
    <t>(5X5) Small - High</t>
  </si>
  <si>
    <t>(5X5) Small - Upper-Middle</t>
  </si>
  <si>
    <t>(5X5) Small - Medium</t>
  </si>
  <si>
    <t>(5X5) Small - Low-Middle</t>
  </si>
  <si>
    <t>(5X5) Small - low</t>
  </si>
  <si>
    <t>종속</t>
  </si>
  <si>
    <t>SMB</t>
  </si>
  <si>
    <t>HML</t>
  </si>
  <si>
    <t>Rm-Rf</t>
  </si>
  <si>
    <t>Results: 1,1 (size, value)</t>
  </si>
  <si>
    <t>Results: 1,2 (size, value)</t>
  </si>
  <si>
    <t>Results: 1,3 (size, value)</t>
  </si>
  <si>
    <t>Results: 1,4 (size, value)</t>
  </si>
  <si>
    <t>Results: 1,5 (size, value)</t>
  </si>
  <si>
    <t>b</t>
  </si>
  <si>
    <t>h</t>
  </si>
  <si>
    <t>s</t>
  </si>
  <si>
    <t>a</t>
  </si>
  <si>
    <t>Market</t>
  </si>
  <si>
    <t>Value</t>
  </si>
  <si>
    <t>Size</t>
  </si>
  <si>
    <t>Alpha</t>
  </si>
  <si>
    <t>coeff</t>
  </si>
  <si>
    <t>S/E</t>
  </si>
  <si>
    <t>R^2, S/E_y</t>
  </si>
  <si>
    <t>F, df</t>
  </si>
  <si>
    <t>ssreg, ssresid</t>
  </si>
  <si>
    <t>t-stat</t>
  </si>
  <si>
    <t>p-value</t>
  </si>
  <si>
    <t>Results: 2,1 (size, value)</t>
  </si>
  <si>
    <t>Results: 2,2 (size, value)</t>
  </si>
  <si>
    <t>Results: 2,3 (size, value)</t>
  </si>
  <si>
    <t>Results: 2,4 (size, value)</t>
  </si>
  <si>
    <t>Results: 3,1 (size, value)</t>
  </si>
  <si>
    <t>Results: 3,2 (size, value)</t>
  </si>
  <si>
    <t>Results: 3,3 (size, value)</t>
  </si>
  <si>
    <t>Results: 3,4 (size, value)</t>
  </si>
  <si>
    <t>Results: 4,1 (size, value)</t>
  </si>
  <si>
    <t>Results: 4,2 (size, value)</t>
  </si>
  <si>
    <t>Results: 4,3 (size, value)</t>
  </si>
  <si>
    <t>Results: 3,5 (size, value)</t>
  </si>
  <si>
    <t>Results: 5,1 (size, value)</t>
  </si>
  <si>
    <t>Results: 5,2 (size, value)</t>
  </si>
  <si>
    <t>Results: 5,3 (size, value)</t>
  </si>
  <si>
    <t>B</t>
    <phoneticPr fontId="1" type="noConversion"/>
  </si>
  <si>
    <t>BE/ME 5분위</t>
    <phoneticPr fontId="1" type="noConversion"/>
  </si>
  <si>
    <t>사이즈 5분위</t>
    <phoneticPr fontId="1" type="noConversion"/>
  </si>
  <si>
    <t>Low</t>
    <phoneticPr fontId="1" type="noConversion"/>
  </si>
  <si>
    <t>High</t>
    <phoneticPr fontId="1" type="noConversion"/>
  </si>
  <si>
    <t>small</t>
    <phoneticPr fontId="1" type="noConversion"/>
  </si>
  <si>
    <t>Big</t>
    <phoneticPr fontId="1" type="noConversion"/>
  </si>
  <si>
    <t>s</t>
    <phoneticPr fontId="1" type="noConversion"/>
  </si>
  <si>
    <t>h</t>
    <phoneticPr fontId="1" type="noConversion"/>
  </si>
  <si>
    <t>사이즈 5분위</t>
  </si>
  <si>
    <t>Low</t>
  </si>
  <si>
    <t>High</t>
  </si>
  <si>
    <t>small</t>
  </si>
  <si>
    <t>Big</t>
  </si>
  <si>
    <t>a</t>
    <phoneticPr fontId="1" type="noConversion"/>
  </si>
  <si>
    <t>BE/ME 5분위</t>
  </si>
  <si>
    <t>R^2</t>
    <phoneticPr fontId="1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</si>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</sst>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#,##0.0_ "/>
    <numFmt numFmtId="166" formatCode="#,##0.00_ 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rgb="FF0070C0"/>
      <name val="Arial"/>
      <family val="2"/>
    </font>
    <font>
      <sz val="9"/>
      <color theme="1"/>
      <name val="Calibri"/>
      <family val="2"/>
      <charset val="129"/>
      <scheme val="minor"/>
    </font>
    <font>
      <sz val="9"/>
      <color indexed="54"/>
      <name val="Tahoma"/>
      <family val="2"/>
    </font>
    <font>
      <sz val="11"/>
      <color rgb="FF0070C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9"/>
      <color theme="1"/>
      <name val="맑은 고딕"/>
      <family val="3"/>
      <charset val="129"/>
    </font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2">
    <xf numFmtId="0" fontId="0" fillId="0" borderId="0">
      <alignment vertical="center"/>
    </xf>
    <xf numFmtId="9" fontId="11" fillId="0" borderId="0" applyFont="0" applyFill="0" applyBorder="0" applyAlignment="0" applyProtection="0"/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right" vertical="center"/>
    </xf>
    <xf numFmtId="164" fontId="2" fillId="7" borderId="0" xfId="0" applyNumberFormat="1" applyFont="1" applyFill="1" applyAlignment="1">
      <alignment horizontal="center" vertical="center"/>
    </xf>
    <xf numFmtId="4" fontId="2" fillId="8" borderId="0" xfId="0" applyNumberFormat="1" applyFont="1" applyFill="1" applyAlignment="1">
      <alignment horizontal="right" vertical="center"/>
    </xf>
    <xf numFmtId="164" fontId="2" fillId="7" borderId="8" xfId="0" applyNumberFormat="1" applyFont="1" applyFill="1" applyBorder="1" applyAlignment="1">
      <alignment horizontal="center" vertical="center"/>
    </xf>
    <xf numFmtId="4" fontId="2" fillId="8" borderId="8" xfId="0" applyNumberFormat="1" applyFont="1" applyFill="1" applyBorder="1" applyAlignment="1">
      <alignment horizontal="right" vertical="center"/>
    </xf>
    <xf numFmtId="4" fontId="0" fillId="0" borderId="0" xfId="0" applyNumberFormat="1">
      <alignment vertical="center"/>
    </xf>
    <xf numFmtId="3" fontId="2" fillId="8" borderId="0" xfId="0" applyNumberFormat="1" applyFont="1" applyFill="1" applyAlignment="1">
      <alignment horizontal="right" vertical="center"/>
    </xf>
    <xf numFmtId="3" fontId="2" fillId="8" borderId="8" xfId="0" applyNumberFormat="1" applyFont="1" applyFill="1" applyBorder="1" applyAlignment="1">
      <alignment horizontal="right" vertical="center"/>
    </xf>
    <xf numFmtId="165" fontId="0" fillId="0" borderId="0" xfId="0" applyNumberFormat="1">
      <alignment vertical="center"/>
    </xf>
    <xf numFmtId="0" fontId="2" fillId="8" borderId="0" xfId="0" applyFont="1" applyFill="1" applyAlignment="1">
      <alignment horizontal="right" vertical="center"/>
    </xf>
    <xf numFmtId="0" fontId="9" fillId="9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4" fillId="9" borderId="6" xfId="0" applyFont="1" applyFill="1" applyBorder="1">
      <alignment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166" fontId="0" fillId="0" borderId="0" xfId="0" applyNumberFormat="1">
      <alignment vertical="center"/>
    </xf>
    <xf numFmtId="4" fontId="2" fillId="0" borderId="0" xfId="0" applyNumberFormat="1" applyFont="1" applyAlignment="1">
      <alignment horizontal="right" vertical="center"/>
    </xf>
    <xf numFmtId="4" fontId="2" fillId="0" borderId="8" xfId="0" applyNumberFormat="1" applyFont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2" fillId="8" borderId="8" xfId="0" applyFont="1" applyFill="1" applyBorder="1" applyAlignment="1">
      <alignment horizontal="right" vertical="center"/>
    </xf>
    <xf numFmtId="10" fontId="0" fillId="0" borderId="0" xfId="1" applyNumberFormat="1" applyFont="1" applyAlignment="1">
      <alignment vertical="center"/>
    </xf>
    <xf numFmtId="0" fontId="0" fillId="10" borderId="0" xfId="0" applyFill="1">
      <alignment vertical="center"/>
    </xf>
    <xf numFmtId="0" fontId="12" fillId="0" borderId="0" xfId="0" applyFont="1">
      <alignment vertical="center"/>
    </xf>
    <xf numFmtId="10" fontId="0" fillId="10" borderId="0" xfId="1" applyNumberFormat="1" applyFont="1" applyFill="1" applyAlignment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596900</xdr:colOff>
      <xdr:row>0</xdr:row>
      <xdr:rowOff>177800</xdr:rowOff>
    </xdr:to>
    <xdr:sp macro="" textlink="">
      <xdr:nvSpPr>
        <xdr:cNvPr id="1025" name="FnBtn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596900</xdr:colOff>
      <xdr:row>0</xdr:row>
      <xdr:rowOff>177800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874AACC4-9EBF-6C68-5771-189B42EAAF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584200" cy="165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2070" name="FnBtn1" hidden="1">
          <a:extLst>
            <a:ext uri="{63B3BB69-23CF-44E3-9099-C40C66FF867C}">
              <a14:compatExt xmlns:a14="http://schemas.microsoft.com/office/drawing/2010/main" spid="_x0000_s2070"/>
            </a:ex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92B6CB12-652A-1172-23A8-45290FE5DE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3094" name="FnBtn1" hidden="1">
          <a:extLst>
            <a:ext uri="{63B3BB69-23CF-44E3-9099-C40C66FF867C}">
              <a14:compatExt xmlns:a14="http://schemas.microsoft.com/office/drawing/2010/main" spid="_x0000_s3094"/>
            </a:ext>
            <a:ext uri="{FF2B5EF4-FFF2-40B4-BE49-F238E27FC236}">
              <a16:creationId xmlns:a16="http://schemas.microsoft.com/office/drawing/2014/main" id="{00000000-0008-0000-0200-000016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80A1B159-74C0-9391-7FFF-22B3002BDE0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6155" name="FnBtn1" hidden="1">
          <a:extLst>
            <a:ext uri="{63B3BB69-23CF-44E3-9099-C40C66FF867C}">
              <a14:compatExt xmlns:a14="http://schemas.microsoft.com/office/drawing/2010/main" spid="_x0000_s6155"/>
            </a:ext>
            <a:ext uri="{FF2B5EF4-FFF2-40B4-BE49-F238E27FC236}">
              <a16:creationId xmlns:a16="http://schemas.microsoft.com/office/drawing/2014/main" id="{00000000-0008-0000-0400-00000B1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60B6B96C-19BC-31F2-9C3E-04089247B5C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7179" name="FnBtn1" hidden="1">
          <a:extLst>
            <a:ext uri="{63B3BB69-23CF-44E3-9099-C40C66FF867C}">
              <a14:compatExt xmlns:a14="http://schemas.microsoft.com/office/drawing/2010/main" spid="_x0000_s7179"/>
            </a:ext>
            <a:ext uri="{FF2B5EF4-FFF2-40B4-BE49-F238E27FC236}">
              <a16:creationId xmlns:a16="http://schemas.microsoft.com/office/drawing/2014/main" id="{00000000-0008-0000-0500-00000B1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CBC36230-CB63-413F-76E4-9ADDB91E5A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12289" name="FnBtn1" hidden="1">
          <a:extLst>
            <a:ext uri="{63B3BB69-23CF-44E3-9099-C40C66FF867C}">
              <a14:compatExt xmlns:a14="http://schemas.microsoft.com/office/drawing/2010/main" spid="_x0000_s12289"/>
            </a:ext>
            <a:ext uri="{FF2B5EF4-FFF2-40B4-BE49-F238E27FC236}">
              <a16:creationId xmlns:a16="http://schemas.microsoft.com/office/drawing/2014/main" id="{00000000-0008-0000-0700-0000013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879311C2-FD24-F091-6324-BFD989067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sp macro="" textlink="">
      <xdr:nvSpPr>
        <xdr:cNvPr id="11276" name="FnBtn1" hidden="1">
          <a:extLst>
            <a:ext uri="{63B3BB69-23CF-44E3-9099-C40C66FF867C}">
              <a14:compatExt xmlns:a14="http://schemas.microsoft.com/office/drawing/2010/main" spid="_x0000_s11276"/>
            </a:ext>
            <a:ext uri="{FF2B5EF4-FFF2-40B4-BE49-F238E27FC236}">
              <a16:creationId xmlns:a16="http://schemas.microsoft.com/office/drawing/2014/main" id="{00000000-0008-0000-0800-00000C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 fPrintsWithSheet="0"/>
  </xdr:twoCellAnchor>
  <xdr:twoCellAnchor>
    <xdr:from>
      <xdr:col>0</xdr:col>
      <xdr:colOff>12700</xdr:colOff>
      <xdr:row>0</xdr:row>
      <xdr:rowOff>12700</xdr:rowOff>
    </xdr:from>
    <xdr:to>
      <xdr:col>0</xdr:col>
      <xdr:colOff>482600</xdr:colOff>
      <xdr:row>0</xdr:row>
      <xdr:rowOff>139700</xdr:rowOff>
    </xdr:to>
    <xdr:pic>
      <xdr:nvPicPr>
        <xdr:cNvPr id="2" name="FnBtn1">
          <a:extLst>
            <a:ext uri="{FF2B5EF4-FFF2-40B4-BE49-F238E27FC236}">
              <a16:creationId xmlns:a16="http://schemas.microsoft.com/office/drawing/2014/main" id="{E4614304-FA52-D1CD-79D5-7877246AF69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12700"/>
          <a:ext cx="469900" cy="127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5904-CC90-43AE-895A-30776C5527C4}">
  <sheetPr codeName="Sheet7"/>
  <dimension ref="A1:E335"/>
  <sheetViews>
    <sheetView showGridLines="0" workbookViewId="0">
      <selection activeCell="F333" sqref="F333"/>
    </sheetView>
  </sheetViews>
  <sheetFormatPr defaultColWidth="8.875" defaultRowHeight="15"/>
  <cols>
    <col min="1" max="1" width="11.125" bestFit="1" customWidth="1"/>
    <col min="2" max="2" width="25.125" customWidth="1"/>
    <col min="3" max="3" width="20.875" customWidth="1"/>
  </cols>
  <sheetData>
    <row r="1" spans="1:3">
      <c r="B1" s="1" t="s">
        <v>0</v>
      </c>
    </row>
    <row r="2" spans="1:3">
      <c r="A2" s="2" t="s">
        <v>1</v>
      </c>
      <c r="B2" s="2"/>
      <c r="C2" s="2"/>
    </row>
    <row r="3" spans="1:3">
      <c r="A3" s="3" t="s">
        <v>2</v>
      </c>
      <c r="B3" s="3" t="s">
        <v>3</v>
      </c>
      <c r="C3" s="4" t="s">
        <v>4</v>
      </c>
    </row>
    <row r="4" spans="1:3">
      <c r="A4" s="3" t="s">
        <v>5</v>
      </c>
      <c r="B4" s="3" t="s">
        <v>3</v>
      </c>
      <c r="C4" s="3" t="s">
        <v>3</v>
      </c>
    </row>
    <row r="5" spans="1:3">
      <c r="A5" s="3" t="s">
        <v>6</v>
      </c>
      <c r="B5" s="5" t="s">
        <v>7</v>
      </c>
      <c r="C5" s="6" t="s">
        <v>8</v>
      </c>
    </row>
    <row r="6" spans="1:3">
      <c r="A6" s="3" t="s">
        <v>9</v>
      </c>
      <c r="B6" s="7" t="s">
        <v>10</v>
      </c>
      <c r="C6" s="4" t="s">
        <v>11</v>
      </c>
    </row>
    <row r="7" spans="1:3">
      <c r="A7" s="3" t="s">
        <v>12</v>
      </c>
      <c r="B7" s="8" t="s">
        <v>13</v>
      </c>
      <c r="C7" s="3" t="s">
        <v>3</v>
      </c>
    </row>
    <row r="8" spans="1:3">
      <c r="A8" s="9" t="s">
        <v>14</v>
      </c>
      <c r="B8" s="9">
        <v>19910701</v>
      </c>
      <c r="C8" s="9">
        <v>20171231</v>
      </c>
    </row>
    <row r="9" spans="1:3">
      <c r="A9" s="10" t="s">
        <v>15</v>
      </c>
      <c r="B9" s="11" t="s">
        <v>16</v>
      </c>
      <c r="C9" s="11" t="s">
        <v>17</v>
      </c>
    </row>
    <row r="10" spans="1:3">
      <c r="A10" s="12" t="s">
        <v>18</v>
      </c>
      <c r="B10" s="13" t="s">
        <v>19</v>
      </c>
      <c r="C10" s="13" t="s">
        <v>20</v>
      </c>
    </row>
    <row r="11" spans="1:3">
      <c r="A11" s="12" t="s">
        <v>21</v>
      </c>
      <c r="B11" s="13" t="s">
        <v>22</v>
      </c>
      <c r="C11" s="13" t="s">
        <v>22</v>
      </c>
    </row>
    <row r="12" spans="1:3">
      <c r="A12" s="12" t="s">
        <v>5</v>
      </c>
      <c r="B12" s="13" t="s">
        <v>23</v>
      </c>
      <c r="C12" s="13" t="s">
        <v>23</v>
      </c>
    </row>
    <row r="13" spans="1:3">
      <c r="A13" s="12" t="s">
        <v>24</v>
      </c>
      <c r="B13" s="13" t="s">
        <v>25</v>
      </c>
      <c r="C13" s="13" t="s">
        <v>25</v>
      </c>
    </row>
    <row r="14" spans="1:3">
      <c r="A14" s="14" t="s">
        <v>6</v>
      </c>
      <c r="B14" s="15" t="s">
        <v>26</v>
      </c>
      <c r="C14" s="15" t="s">
        <v>26</v>
      </c>
    </row>
    <row r="15" spans="1:3">
      <c r="A15" s="16">
        <v>33450</v>
      </c>
      <c r="B15" s="17">
        <v>1.76</v>
      </c>
      <c r="C15" s="17">
        <v>-12.95</v>
      </c>
    </row>
    <row r="16" spans="1:3">
      <c r="A16" s="16">
        <v>33481</v>
      </c>
      <c r="B16" s="17">
        <v>2.14</v>
      </c>
      <c r="C16" s="17">
        <v>-6.04</v>
      </c>
    </row>
    <row r="17" spans="1:3">
      <c r="A17" s="16">
        <v>33511</v>
      </c>
      <c r="B17" s="17">
        <v>-0.85</v>
      </c>
      <c r="C17" s="17">
        <v>-7.17</v>
      </c>
    </row>
    <row r="18" spans="1:3">
      <c r="A18" s="16">
        <v>33542</v>
      </c>
      <c r="B18" s="17">
        <v>4.74</v>
      </c>
      <c r="C18" s="17">
        <v>1.24</v>
      </c>
    </row>
    <row r="19" spans="1:3">
      <c r="A19" s="18">
        <v>33572</v>
      </c>
      <c r="B19" s="19">
        <v>5.38</v>
      </c>
      <c r="C19" s="19">
        <v>11.73</v>
      </c>
    </row>
    <row r="20" spans="1:3">
      <c r="A20" s="16">
        <v>33603</v>
      </c>
      <c r="B20" s="17">
        <v>5.37</v>
      </c>
      <c r="C20" s="17">
        <v>-1.52</v>
      </c>
    </row>
    <row r="21" spans="1:3">
      <c r="A21" s="16">
        <v>33634</v>
      </c>
      <c r="B21" s="17">
        <v>9.26</v>
      </c>
      <c r="C21" s="17">
        <v>12.82</v>
      </c>
    </row>
    <row r="22" spans="1:3">
      <c r="A22" s="16">
        <v>33663</v>
      </c>
      <c r="B22" s="17">
        <v>3.93</v>
      </c>
      <c r="C22" s="17">
        <v>12.42</v>
      </c>
    </row>
    <row r="23" spans="1:3">
      <c r="A23" s="16">
        <v>33694</v>
      </c>
      <c r="B23" s="17">
        <v>14.36</v>
      </c>
      <c r="C23" s="17">
        <v>10.09</v>
      </c>
    </row>
    <row r="24" spans="1:3">
      <c r="A24" s="18">
        <v>33724</v>
      </c>
      <c r="B24" s="19">
        <v>-5.55</v>
      </c>
      <c r="C24" s="19">
        <v>1.83</v>
      </c>
    </row>
    <row r="25" spans="1:3">
      <c r="A25" s="16">
        <v>33755</v>
      </c>
      <c r="B25" s="17">
        <v>1.28</v>
      </c>
      <c r="C25" s="17">
        <v>9.6</v>
      </c>
    </row>
    <row r="26" spans="1:3">
      <c r="A26" s="16">
        <v>33785</v>
      </c>
      <c r="B26" s="17">
        <v>-4.68</v>
      </c>
      <c r="C26" s="17">
        <v>-13.49</v>
      </c>
    </row>
    <row r="27" spans="1:3">
      <c r="A27" s="16">
        <v>33816</v>
      </c>
      <c r="B27" s="17">
        <v>1.91</v>
      </c>
      <c r="C27" s="17">
        <v>-0.5</v>
      </c>
    </row>
    <row r="28" spans="1:3">
      <c r="A28" s="16">
        <v>33847</v>
      </c>
      <c r="B28" s="17">
        <v>0.7</v>
      </c>
      <c r="C28" s="17">
        <v>-1.4</v>
      </c>
    </row>
    <row r="29" spans="1:3">
      <c r="A29" s="18">
        <v>33877</v>
      </c>
      <c r="B29" s="19">
        <v>0.18</v>
      </c>
      <c r="C29" s="19">
        <v>0.06</v>
      </c>
    </row>
    <row r="30" spans="1:3">
      <c r="A30" s="16">
        <v>33908</v>
      </c>
      <c r="B30" s="17">
        <v>1.53</v>
      </c>
      <c r="C30" s="17">
        <v>-8.77</v>
      </c>
    </row>
    <row r="31" spans="1:3">
      <c r="A31" s="16">
        <v>33938</v>
      </c>
      <c r="B31" s="17">
        <v>-0.03</v>
      </c>
      <c r="C31" s="17">
        <v>-3.19</v>
      </c>
    </row>
    <row r="32" spans="1:3">
      <c r="A32" s="16">
        <v>33969</v>
      </c>
      <c r="B32" s="17">
        <v>1.62</v>
      </c>
      <c r="C32" s="17">
        <v>9.56</v>
      </c>
    </row>
    <row r="33" spans="1:3">
      <c r="A33" s="16">
        <v>34000</v>
      </c>
      <c r="B33" s="17">
        <v>-2.27</v>
      </c>
      <c r="C33" s="17">
        <v>15.72</v>
      </c>
    </row>
    <row r="34" spans="1:3">
      <c r="A34" s="18">
        <v>34028</v>
      </c>
      <c r="B34" s="19">
        <v>0.82</v>
      </c>
      <c r="C34" s="19">
        <v>1.56</v>
      </c>
    </row>
    <row r="35" spans="1:3">
      <c r="A35" s="16">
        <v>34059</v>
      </c>
      <c r="B35" s="17">
        <v>-2.13</v>
      </c>
      <c r="C35" s="17">
        <v>-4.8899999999999997</v>
      </c>
    </row>
    <row r="36" spans="1:3">
      <c r="A36" s="16">
        <v>34089</v>
      </c>
      <c r="B36" s="17">
        <v>0.54</v>
      </c>
      <c r="C36" s="17">
        <v>-1.42</v>
      </c>
    </row>
    <row r="37" spans="1:3">
      <c r="A37" s="16">
        <v>34120</v>
      </c>
      <c r="B37" s="17">
        <v>3</v>
      </c>
      <c r="C37" s="17">
        <v>4.6500000000000004</v>
      </c>
    </row>
    <row r="38" spans="1:3">
      <c r="A38" s="16">
        <v>34150</v>
      </c>
      <c r="B38" s="17">
        <v>0.54</v>
      </c>
      <c r="C38" s="17">
        <v>8.2200000000000006</v>
      </c>
    </row>
    <row r="39" spans="1:3">
      <c r="A39" s="18">
        <v>34181</v>
      </c>
      <c r="B39" s="19">
        <v>2.88</v>
      </c>
      <c r="C39" s="19">
        <v>3.59</v>
      </c>
    </row>
    <row r="40" spans="1:3">
      <c r="A40" s="16">
        <v>34212</v>
      </c>
      <c r="B40" s="17">
        <v>-0.72</v>
      </c>
      <c r="C40" s="17">
        <v>-11.33</v>
      </c>
    </row>
    <row r="41" spans="1:3">
      <c r="A41" s="16">
        <v>34242</v>
      </c>
      <c r="B41" s="17">
        <v>-0.86</v>
      </c>
      <c r="C41" s="17">
        <v>2.6</v>
      </c>
    </row>
    <row r="42" spans="1:3">
      <c r="A42" s="16">
        <v>34273</v>
      </c>
      <c r="B42" s="17">
        <v>2.97</v>
      </c>
      <c r="C42" s="17">
        <v>9.6</v>
      </c>
    </row>
    <row r="43" spans="1:3">
      <c r="A43" s="16">
        <v>34303</v>
      </c>
      <c r="B43" s="17">
        <v>5.76</v>
      </c>
      <c r="C43" s="17">
        <v>-5.54</v>
      </c>
    </row>
    <row r="44" spans="1:3">
      <c r="A44" s="18">
        <v>34334</v>
      </c>
      <c r="B44" s="19">
        <v>-1.21</v>
      </c>
      <c r="C44" s="19">
        <v>-13.67</v>
      </c>
    </row>
    <row r="45" spans="1:3">
      <c r="A45" s="16">
        <v>34365</v>
      </c>
      <c r="B45" s="17">
        <v>-0.42</v>
      </c>
      <c r="C45" s="17">
        <v>-18.53</v>
      </c>
    </row>
    <row r="46" spans="1:3">
      <c r="A46" s="16">
        <v>34393</v>
      </c>
      <c r="B46" s="17">
        <v>-6.82</v>
      </c>
      <c r="C46" s="17">
        <v>-1.28</v>
      </c>
    </row>
    <row r="47" spans="1:3">
      <c r="A47" s="16">
        <v>34424</v>
      </c>
      <c r="B47" s="17">
        <v>2.39</v>
      </c>
      <c r="C47" s="17">
        <v>14.27</v>
      </c>
    </row>
    <row r="48" spans="1:3">
      <c r="A48" s="16">
        <v>34454</v>
      </c>
      <c r="B48" s="17">
        <v>0.3</v>
      </c>
      <c r="C48" s="17">
        <v>-10.9</v>
      </c>
    </row>
    <row r="49" spans="1:3">
      <c r="A49" s="18">
        <v>34485</v>
      </c>
      <c r="B49" s="19">
        <v>-1.97</v>
      </c>
      <c r="C49" s="19">
        <v>5.35</v>
      </c>
    </row>
    <row r="50" spans="1:3">
      <c r="A50" s="16">
        <v>34515</v>
      </c>
      <c r="B50" s="17">
        <v>1.1100000000000001</v>
      </c>
      <c r="C50" s="17">
        <v>6.26</v>
      </c>
    </row>
    <row r="51" spans="1:3">
      <c r="A51" s="16">
        <v>34546</v>
      </c>
      <c r="B51" s="17">
        <v>-0.67</v>
      </c>
      <c r="C51" s="17">
        <v>6.94</v>
      </c>
    </row>
    <row r="52" spans="1:3">
      <c r="A52" s="16">
        <v>34577</v>
      </c>
      <c r="B52" s="17">
        <v>0.15</v>
      </c>
      <c r="C52" s="17">
        <v>-6.95</v>
      </c>
    </row>
    <row r="53" spans="1:3">
      <c r="A53" s="16">
        <v>34607</v>
      </c>
      <c r="B53" s="17">
        <v>4.49</v>
      </c>
      <c r="C53" s="17">
        <v>-7.38</v>
      </c>
    </row>
    <row r="54" spans="1:3">
      <c r="A54" s="18">
        <v>34638</v>
      </c>
      <c r="B54" s="19">
        <v>-3.37</v>
      </c>
      <c r="C54" s="19">
        <v>15.02</v>
      </c>
    </row>
    <row r="55" spans="1:3">
      <c r="A55" s="16">
        <v>34668</v>
      </c>
      <c r="B55" s="17">
        <v>0.64</v>
      </c>
      <c r="C55" s="17">
        <v>10.24</v>
      </c>
    </row>
    <row r="56" spans="1:3">
      <c r="A56" s="16">
        <v>34699</v>
      </c>
      <c r="B56" s="17">
        <v>0.13</v>
      </c>
      <c r="C56" s="17">
        <v>18.850000000000001</v>
      </c>
    </row>
    <row r="57" spans="1:3">
      <c r="A57" s="16">
        <v>34730</v>
      </c>
      <c r="B57" s="17">
        <v>1.0900000000000001</v>
      </c>
      <c r="C57" s="17">
        <v>-5.67</v>
      </c>
    </row>
    <row r="58" spans="1:3">
      <c r="A58" s="16">
        <v>34758</v>
      </c>
      <c r="B58" s="17">
        <v>-0.65</v>
      </c>
      <c r="C58" s="17">
        <v>-5.51</v>
      </c>
    </row>
    <row r="59" spans="1:3">
      <c r="A59" s="18">
        <v>34789</v>
      </c>
      <c r="B59" s="19">
        <v>-3.2</v>
      </c>
      <c r="C59" s="19">
        <v>-4.16</v>
      </c>
    </row>
    <row r="60" spans="1:3">
      <c r="A60" s="16">
        <v>34819</v>
      </c>
      <c r="B60" s="17">
        <v>-1.1299999999999999</v>
      </c>
      <c r="C60" s="17">
        <v>-1.25</v>
      </c>
    </row>
    <row r="61" spans="1:3">
      <c r="A61" s="16">
        <v>34850</v>
      </c>
      <c r="B61" s="17">
        <v>1.03</v>
      </c>
      <c r="C61" s="17">
        <v>-1.06</v>
      </c>
    </row>
    <row r="62" spans="1:3">
      <c r="A62" s="16">
        <v>34880</v>
      </c>
      <c r="B62" s="17">
        <v>-2.88</v>
      </c>
      <c r="C62" s="17">
        <v>1.9</v>
      </c>
    </row>
    <row r="63" spans="1:3">
      <c r="A63" s="16">
        <v>34911</v>
      </c>
      <c r="B63" s="17">
        <v>3.19</v>
      </c>
      <c r="C63" s="17">
        <v>-0.8</v>
      </c>
    </row>
    <row r="64" spans="1:3">
      <c r="A64" s="18">
        <v>34942</v>
      </c>
      <c r="B64" s="19">
        <v>6.26</v>
      </c>
      <c r="C64" s="19">
        <v>-5</v>
      </c>
    </row>
    <row r="65" spans="1:3">
      <c r="A65" s="16">
        <v>34972</v>
      </c>
      <c r="B65" s="17">
        <v>-3.79</v>
      </c>
      <c r="C65" s="17">
        <v>-4.08</v>
      </c>
    </row>
    <row r="66" spans="1:3">
      <c r="A66" s="16">
        <v>35003</v>
      </c>
      <c r="B66" s="17">
        <v>-3.98</v>
      </c>
      <c r="C66" s="17">
        <v>-1.24</v>
      </c>
    </row>
    <row r="67" spans="1:3">
      <c r="A67" s="16">
        <v>35033</v>
      </c>
      <c r="B67" s="17">
        <v>1.93</v>
      </c>
      <c r="C67" s="17">
        <v>1.27</v>
      </c>
    </row>
    <row r="68" spans="1:3">
      <c r="A68" s="16">
        <v>35064</v>
      </c>
      <c r="B68" s="17">
        <v>-4.4000000000000004</v>
      </c>
      <c r="C68" s="17">
        <v>-4.43</v>
      </c>
    </row>
    <row r="69" spans="1:3">
      <c r="A69" s="18">
        <v>35095</v>
      </c>
      <c r="B69" s="19">
        <v>-2.2200000000000002</v>
      </c>
      <c r="C69" s="19">
        <v>7.38</v>
      </c>
    </row>
    <row r="70" spans="1:3">
      <c r="A70" s="16">
        <v>35124</v>
      </c>
      <c r="B70" s="17">
        <v>4.8099999999999996</v>
      </c>
      <c r="C70" s="17">
        <v>-7.41</v>
      </c>
    </row>
    <row r="71" spans="1:3">
      <c r="A71" s="16">
        <v>35155</v>
      </c>
      <c r="B71" s="17">
        <v>0.35</v>
      </c>
      <c r="C71" s="17">
        <v>-0.61</v>
      </c>
    </row>
    <row r="72" spans="1:3">
      <c r="A72" s="16">
        <v>35185</v>
      </c>
      <c r="B72" s="17">
        <v>-0.16</v>
      </c>
      <c r="C72" s="17">
        <v>5.04</v>
      </c>
    </row>
    <row r="73" spans="1:3">
      <c r="A73" s="16">
        <v>35216</v>
      </c>
      <c r="B73" s="17">
        <v>0.12</v>
      </c>
      <c r="C73" s="17">
        <v>7.91</v>
      </c>
    </row>
    <row r="74" spans="1:3">
      <c r="A74" s="18">
        <v>35246</v>
      </c>
      <c r="B74" s="19">
        <v>1.45</v>
      </c>
      <c r="C74" s="19">
        <v>1.35</v>
      </c>
    </row>
    <row r="75" spans="1:3">
      <c r="A75" s="16">
        <v>35277</v>
      </c>
      <c r="B75" s="17">
        <v>-0.38</v>
      </c>
      <c r="C75" s="17">
        <v>13.09</v>
      </c>
    </row>
    <row r="76" spans="1:3">
      <c r="A76" s="16">
        <v>35308</v>
      </c>
      <c r="B76" s="17">
        <v>0.35</v>
      </c>
      <c r="C76" s="17">
        <v>5.5</v>
      </c>
    </row>
    <row r="77" spans="1:3">
      <c r="A77" s="16">
        <v>35338</v>
      </c>
      <c r="B77" s="17">
        <v>-5.93</v>
      </c>
      <c r="C77" s="17">
        <v>11.13</v>
      </c>
    </row>
    <row r="78" spans="1:3">
      <c r="A78" s="16">
        <v>35369</v>
      </c>
      <c r="B78" s="17">
        <v>1.52</v>
      </c>
      <c r="C78" s="17">
        <v>6.3</v>
      </c>
    </row>
    <row r="79" spans="1:3">
      <c r="A79" s="18">
        <v>35399</v>
      </c>
      <c r="B79" s="19">
        <v>-3</v>
      </c>
      <c r="C79" s="19">
        <v>4.5</v>
      </c>
    </row>
    <row r="80" spans="1:3">
      <c r="A80" s="16">
        <v>35430</v>
      </c>
      <c r="B80" s="17">
        <v>-2.3199999999999998</v>
      </c>
      <c r="C80" s="17">
        <v>-3.61</v>
      </c>
    </row>
    <row r="81" spans="1:3">
      <c r="A81" s="16">
        <v>35461</v>
      </c>
      <c r="B81" s="17">
        <v>-5.28</v>
      </c>
      <c r="C81" s="17">
        <v>5.49</v>
      </c>
    </row>
    <row r="82" spans="1:3">
      <c r="A82" s="16">
        <v>35489</v>
      </c>
      <c r="B82" s="17">
        <v>-4.0199999999999996</v>
      </c>
      <c r="C82" s="17">
        <v>10.15</v>
      </c>
    </row>
    <row r="83" spans="1:3">
      <c r="A83" s="16">
        <v>35520</v>
      </c>
      <c r="B83" s="17">
        <v>-0.85</v>
      </c>
      <c r="C83" s="17">
        <v>5.34</v>
      </c>
    </row>
    <row r="84" spans="1:3">
      <c r="A84" s="18">
        <v>35550</v>
      </c>
      <c r="B84" s="19">
        <v>3.07</v>
      </c>
      <c r="C84" s="19">
        <v>6.39</v>
      </c>
    </row>
    <row r="85" spans="1:3">
      <c r="A85" s="16">
        <v>35581</v>
      </c>
      <c r="B85" s="17">
        <v>1.57</v>
      </c>
      <c r="C85" s="17">
        <v>-9.3699999999999992</v>
      </c>
    </row>
    <row r="86" spans="1:3">
      <c r="A86" s="16">
        <v>35611</v>
      </c>
      <c r="B86" s="17">
        <v>-1.99</v>
      </c>
      <c r="C86" s="17">
        <v>0.7</v>
      </c>
    </row>
    <row r="87" spans="1:3">
      <c r="A87" s="16">
        <v>35642</v>
      </c>
      <c r="B87" s="17">
        <v>-1.27</v>
      </c>
      <c r="C87" s="17">
        <v>3.92</v>
      </c>
    </row>
    <row r="88" spans="1:3">
      <c r="A88" s="16">
        <v>35673</v>
      </c>
      <c r="B88" s="17">
        <v>1.54</v>
      </c>
      <c r="C88" s="17">
        <v>4.03</v>
      </c>
    </row>
    <row r="89" spans="1:3">
      <c r="A89" s="18">
        <v>35703</v>
      </c>
      <c r="B89" s="19">
        <v>0.32</v>
      </c>
      <c r="C89" s="19">
        <v>4.17</v>
      </c>
    </row>
    <row r="90" spans="1:3">
      <c r="A90" s="16">
        <v>35734</v>
      </c>
      <c r="B90" s="17">
        <v>5.94</v>
      </c>
      <c r="C90" s="17">
        <v>2.56</v>
      </c>
    </row>
    <row r="91" spans="1:3">
      <c r="A91" s="16">
        <v>35764</v>
      </c>
      <c r="B91" s="17">
        <v>-13.92</v>
      </c>
      <c r="C91" s="17">
        <v>-4.2300000000000004</v>
      </c>
    </row>
    <row r="92" spans="1:3">
      <c r="A92" s="16">
        <v>35795</v>
      </c>
      <c r="B92" s="17">
        <v>-4.07</v>
      </c>
      <c r="C92" s="17">
        <v>-27.88</v>
      </c>
    </row>
    <row r="93" spans="1:3">
      <c r="A93" s="16">
        <v>35826</v>
      </c>
      <c r="B93" s="17">
        <v>6.41</v>
      </c>
      <c r="C93" s="17">
        <v>-13.95</v>
      </c>
    </row>
    <row r="94" spans="1:3">
      <c r="A94" s="18">
        <v>35854</v>
      </c>
      <c r="B94" s="19">
        <v>-3.82</v>
      </c>
      <c r="C94" s="19">
        <v>-9.15</v>
      </c>
    </row>
    <row r="95" spans="1:3">
      <c r="A95" s="16">
        <v>35885</v>
      </c>
      <c r="B95" s="17">
        <v>-2.6</v>
      </c>
      <c r="C95" s="17">
        <v>9.07</v>
      </c>
    </row>
    <row r="96" spans="1:3">
      <c r="A96" s="16">
        <v>35915</v>
      </c>
      <c r="B96" s="17">
        <v>-7.92</v>
      </c>
      <c r="C96" s="17">
        <v>-8.07</v>
      </c>
    </row>
    <row r="97" spans="1:3">
      <c r="A97" s="16">
        <v>35946</v>
      </c>
      <c r="B97" s="17">
        <v>3.64</v>
      </c>
      <c r="C97" s="17">
        <v>9.81</v>
      </c>
    </row>
    <row r="98" spans="1:3">
      <c r="A98" s="16">
        <v>35976</v>
      </c>
      <c r="B98" s="17">
        <v>-3.69</v>
      </c>
      <c r="C98" s="17">
        <v>1.96</v>
      </c>
    </row>
    <row r="99" spans="1:3">
      <c r="A99" s="18">
        <v>36007</v>
      </c>
      <c r="B99" s="19">
        <v>19.21</v>
      </c>
      <c r="C99" s="19">
        <v>-1.81</v>
      </c>
    </row>
    <row r="100" spans="1:3">
      <c r="A100" s="16">
        <v>36038</v>
      </c>
      <c r="B100" s="17">
        <v>-2.67</v>
      </c>
      <c r="C100" s="17">
        <v>14.33</v>
      </c>
    </row>
    <row r="101" spans="1:3">
      <c r="A101" s="16">
        <v>36068</v>
      </c>
      <c r="B101" s="17">
        <v>0.87</v>
      </c>
      <c r="C101" s="17">
        <v>-2.25</v>
      </c>
    </row>
    <row r="102" spans="1:3">
      <c r="A102" s="16">
        <v>36099</v>
      </c>
      <c r="B102" s="17">
        <v>5.73</v>
      </c>
      <c r="C102" s="17">
        <v>-16.61</v>
      </c>
    </row>
    <row r="103" spans="1:3">
      <c r="A103" s="16">
        <v>36129</v>
      </c>
      <c r="B103" s="17">
        <v>33.25</v>
      </c>
      <c r="C103" s="17">
        <v>9.4</v>
      </c>
    </row>
    <row r="104" spans="1:3">
      <c r="A104" s="18">
        <v>36160</v>
      </c>
      <c r="B104" s="19">
        <v>25.66</v>
      </c>
      <c r="C104" s="19">
        <v>9.65</v>
      </c>
    </row>
    <row r="105" spans="1:3">
      <c r="A105" s="16">
        <v>36191</v>
      </c>
      <c r="B105" s="17">
        <v>-5.46</v>
      </c>
      <c r="C105" s="17">
        <v>11.15</v>
      </c>
    </row>
    <row r="106" spans="1:3">
      <c r="A106" s="16">
        <v>36219</v>
      </c>
      <c r="B106" s="17">
        <v>-1.58</v>
      </c>
      <c r="C106" s="17">
        <v>-1.18</v>
      </c>
    </row>
    <row r="107" spans="1:3">
      <c r="A107" s="16">
        <v>36250</v>
      </c>
      <c r="B107" s="17">
        <v>9.81</v>
      </c>
      <c r="C107" s="17">
        <v>-7.04</v>
      </c>
    </row>
    <row r="108" spans="1:3">
      <c r="A108" s="16">
        <v>36280</v>
      </c>
      <c r="B108" s="17">
        <v>8.4600000000000009</v>
      </c>
      <c r="C108" s="17">
        <v>3.77</v>
      </c>
    </row>
    <row r="109" spans="1:3">
      <c r="A109" s="18">
        <v>36311</v>
      </c>
      <c r="B109" s="19">
        <v>-27.78</v>
      </c>
      <c r="C109" s="19">
        <v>13.48</v>
      </c>
    </row>
    <row r="110" spans="1:3">
      <c r="A110" s="16">
        <v>36341</v>
      </c>
      <c r="B110" s="17">
        <v>-21.51</v>
      </c>
      <c r="C110" s="17">
        <v>-7.6</v>
      </c>
    </row>
    <row r="111" spans="1:3">
      <c r="A111" s="16">
        <v>36372</v>
      </c>
      <c r="B111" s="17">
        <v>-9.25</v>
      </c>
      <c r="C111" s="17">
        <v>-3.03</v>
      </c>
    </row>
    <row r="112" spans="1:3">
      <c r="A112" s="16">
        <v>36403</v>
      </c>
      <c r="B112" s="17">
        <v>2.37</v>
      </c>
      <c r="C112" s="17">
        <v>-1.86</v>
      </c>
    </row>
    <row r="113" spans="1:3">
      <c r="A113" s="16">
        <v>36433</v>
      </c>
      <c r="B113" s="17">
        <v>-6.51</v>
      </c>
      <c r="C113" s="17">
        <v>-0.5</v>
      </c>
    </row>
    <row r="114" spans="1:3">
      <c r="A114" s="18">
        <v>36464</v>
      </c>
      <c r="B114" s="19">
        <v>-8.9700000000000006</v>
      </c>
      <c r="C114" s="19">
        <v>7.71</v>
      </c>
    </row>
    <row r="115" spans="1:3">
      <c r="A115" s="16">
        <v>36494</v>
      </c>
      <c r="B115" s="17">
        <v>-18.09</v>
      </c>
      <c r="C115" s="17">
        <v>-7.71</v>
      </c>
    </row>
    <row r="116" spans="1:3">
      <c r="A116" s="16">
        <v>36525</v>
      </c>
      <c r="B116" s="17">
        <v>-21.96</v>
      </c>
      <c r="C116" s="17">
        <v>-8.8699999999999992</v>
      </c>
    </row>
    <row r="117" spans="1:3">
      <c r="A117" s="16">
        <v>36556</v>
      </c>
      <c r="B117" s="17">
        <v>9.3000000000000007</v>
      </c>
      <c r="C117" s="17">
        <v>-2.82</v>
      </c>
    </row>
    <row r="118" spans="1:3">
      <c r="A118" s="16">
        <v>36585</v>
      </c>
      <c r="B118" s="17">
        <v>-14.32</v>
      </c>
      <c r="C118" s="17">
        <v>49.52</v>
      </c>
    </row>
    <row r="119" spans="1:3">
      <c r="A119" s="18">
        <v>36616</v>
      </c>
      <c r="B119" s="19">
        <v>8.06</v>
      </c>
      <c r="C119" s="19">
        <v>8</v>
      </c>
    </row>
    <row r="120" spans="1:3">
      <c r="A120" s="16">
        <v>36646</v>
      </c>
      <c r="B120" s="17">
        <v>4.8499999999999996</v>
      </c>
      <c r="C120" s="17">
        <v>-7.23</v>
      </c>
    </row>
    <row r="121" spans="1:3">
      <c r="A121" s="16">
        <v>36677</v>
      </c>
      <c r="B121" s="17">
        <v>-10.119999999999999</v>
      </c>
      <c r="C121" s="17">
        <v>-6.82</v>
      </c>
    </row>
    <row r="122" spans="1:3">
      <c r="A122" s="16">
        <v>36707</v>
      </c>
      <c r="B122" s="17">
        <v>-5.79</v>
      </c>
      <c r="C122" s="17">
        <v>-8.7100000000000009</v>
      </c>
    </row>
    <row r="123" spans="1:3">
      <c r="A123" s="16">
        <v>36738</v>
      </c>
      <c r="B123" s="17">
        <v>12.56</v>
      </c>
      <c r="C123" s="17">
        <v>11.93</v>
      </c>
    </row>
    <row r="124" spans="1:3">
      <c r="A124" s="18">
        <v>36769</v>
      </c>
      <c r="B124" s="19">
        <v>5.31</v>
      </c>
      <c r="C124" s="19">
        <v>8.2899999999999991</v>
      </c>
    </row>
    <row r="125" spans="1:3">
      <c r="A125" s="16">
        <v>36799</v>
      </c>
      <c r="B125" s="17">
        <v>7.2</v>
      </c>
      <c r="C125" s="17">
        <v>7.05</v>
      </c>
    </row>
    <row r="126" spans="1:3">
      <c r="A126" s="16">
        <v>36830</v>
      </c>
      <c r="B126" s="17">
        <v>-3.23</v>
      </c>
      <c r="C126" s="17">
        <v>6.01</v>
      </c>
    </row>
    <row r="127" spans="1:3">
      <c r="A127" s="16">
        <v>36860</v>
      </c>
      <c r="B127" s="17">
        <v>1.79</v>
      </c>
      <c r="C127" s="17">
        <v>-0.17</v>
      </c>
    </row>
    <row r="128" spans="1:3">
      <c r="A128" s="16">
        <v>36891</v>
      </c>
      <c r="B128" s="17">
        <v>8.75</v>
      </c>
      <c r="C128" s="17">
        <v>-9.33</v>
      </c>
    </row>
    <row r="129" spans="1:3">
      <c r="A129" s="18">
        <v>36922</v>
      </c>
      <c r="B129" s="19">
        <v>-9.17</v>
      </c>
      <c r="C129" s="19">
        <v>-1.25</v>
      </c>
    </row>
    <row r="130" spans="1:3">
      <c r="A130" s="16">
        <v>36950</v>
      </c>
      <c r="B130" s="17">
        <v>8.16</v>
      </c>
      <c r="C130" s="17">
        <v>14.67</v>
      </c>
    </row>
    <row r="131" spans="1:3">
      <c r="A131" s="16">
        <v>36981</v>
      </c>
      <c r="B131" s="17">
        <v>6.48</v>
      </c>
      <c r="C131" s="17">
        <v>2.11</v>
      </c>
    </row>
    <row r="132" spans="1:3">
      <c r="A132" s="16">
        <v>37011</v>
      </c>
      <c r="B132" s="17">
        <v>-8.27</v>
      </c>
      <c r="C132" s="17">
        <v>-6.66</v>
      </c>
    </row>
    <row r="133" spans="1:3">
      <c r="A133" s="16">
        <v>37042</v>
      </c>
      <c r="B133" s="17">
        <v>10.82</v>
      </c>
      <c r="C133" s="17">
        <v>0.57999999999999996</v>
      </c>
    </row>
    <row r="134" spans="1:3">
      <c r="A134" s="18">
        <v>37072</v>
      </c>
      <c r="B134" s="19">
        <v>12.59</v>
      </c>
      <c r="C134" s="19">
        <v>3.21</v>
      </c>
    </row>
    <row r="135" spans="1:3">
      <c r="A135" s="16">
        <v>37103</v>
      </c>
      <c r="B135" s="17">
        <v>-3.75</v>
      </c>
      <c r="C135" s="17">
        <v>-1.1399999999999999</v>
      </c>
    </row>
    <row r="136" spans="1:3">
      <c r="A136" s="16">
        <v>37134</v>
      </c>
      <c r="B136" s="17">
        <v>6.76</v>
      </c>
      <c r="C136" s="17">
        <v>-6.97</v>
      </c>
    </row>
    <row r="137" spans="1:3">
      <c r="A137" s="16">
        <v>37164</v>
      </c>
      <c r="B137" s="17">
        <v>11.45</v>
      </c>
      <c r="C137" s="17">
        <v>-4.4800000000000004</v>
      </c>
    </row>
    <row r="138" spans="1:3">
      <c r="A138" s="16">
        <v>37195</v>
      </c>
      <c r="B138" s="17">
        <v>-9.83</v>
      </c>
      <c r="C138" s="17">
        <v>5.72</v>
      </c>
    </row>
    <row r="139" spans="1:3">
      <c r="A139" s="18">
        <v>37225</v>
      </c>
      <c r="B139" s="19">
        <v>7.91</v>
      </c>
      <c r="C139" s="19">
        <v>-13.33</v>
      </c>
    </row>
    <row r="140" spans="1:3">
      <c r="A140" s="16">
        <v>37256</v>
      </c>
      <c r="B140" s="17">
        <v>2.56</v>
      </c>
      <c r="C140" s="17">
        <v>-8.67</v>
      </c>
    </row>
    <row r="141" spans="1:3">
      <c r="A141" s="16">
        <v>37287</v>
      </c>
      <c r="B141" s="17">
        <v>11.69</v>
      </c>
      <c r="C141" s="17">
        <v>1.26</v>
      </c>
    </row>
    <row r="142" spans="1:3">
      <c r="A142" s="16">
        <v>37315</v>
      </c>
      <c r="B142" s="17">
        <v>4.9800000000000004</v>
      </c>
      <c r="C142" s="17">
        <v>-1.21</v>
      </c>
    </row>
    <row r="143" spans="1:3">
      <c r="A143" s="16">
        <v>37346</v>
      </c>
      <c r="B143" s="17">
        <v>-0.05</v>
      </c>
      <c r="C143" s="17">
        <v>1.97</v>
      </c>
    </row>
    <row r="144" spans="1:3">
      <c r="A144" s="18">
        <v>37376</v>
      </c>
      <c r="B144" s="19">
        <v>0.13</v>
      </c>
      <c r="C144" s="19">
        <v>-8.1</v>
      </c>
    </row>
    <row r="145" spans="1:3">
      <c r="A145" s="16">
        <v>37407</v>
      </c>
      <c r="B145" s="17">
        <v>0.63</v>
      </c>
      <c r="C145" s="17">
        <v>1.67</v>
      </c>
    </row>
    <row r="146" spans="1:3">
      <c r="A146" s="16">
        <v>37437</v>
      </c>
      <c r="B146" s="17">
        <v>3.39</v>
      </c>
      <c r="C146" s="17">
        <v>-4.18</v>
      </c>
    </row>
    <row r="147" spans="1:3">
      <c r="A147" s="16">
        <v>37468</v>
      </c>
      <c r="B147" s="17">
        <v>0.22</v>
      </c>
      <c r="C147" s="17">
        <v>2.66</v>
      </c>
    </row>
    <row r="148" spans="1:3">
      <c r="A148" s="16">
        <v>37499</v>
      </c>
      <c r="B148" s="17">
        <v>1.25</v>
      </c>
      <c r="C148" s="17">
        <v>0.25</v>
      </c>
    </row>
    <row r="149" spans="1:3">
      <c r="A149" s="18">
        <v>37529</v>
      </c>
      <c r="B149" s="19">
        <v>8.09</v>
      </c>
      <c r="C149" s="19">
        <v>-6.45</v>
      </c>
    </row>
    <row r="150" spans="1:3">
      <c r="A150" s="16">
        <v>37560</v>
      </c>
      <c r="B150" s="17">
        <v>-4.34</v>
      </c>
      <c r="C150" s="17">
        <v>1.96</v>
      </c>
    </row>
    <row r="151" spans="1:3">
      <c r="A151" s="16">
        <v>37590</v>
      </c>
      <c r="B151" s="17">
        <v>0.99</v>
      </c>
      <c r="C151" s="17">
        <v>-6.92</v>
      </c>
    </row>
    <row r="152" spans="1:3">
      <c r="A152" s="16">
        <v>37621</v>
      </c>
      <c r="B152" s="17">
        <v>3.49</v>
      </c>
      <c r="C152" s="17">
        <v>-0.7</v>
      </c>
    </row>
    <row r="153" spans="1:3">
      <c r="A153" s="16">
        <v>37652</v>
      </c>
      <c r="B153" s="17">
        <v>-0.25</v>
      </c>
      <c r="C153" s="17">
        <v>1.36</v>
      </c>
    </row>
    <row r="154" spans="1:3">
      <c r="A154" s="18">
        <v>37680</v>
      </c>
      <c r="B154" s="19">
        <v>7.57</v>
      </c>
      <c r="C154" s="19">
        <v>0.34</v>
      </c>
    </row>
    <row r="155" spans="1:3">
      <c r="A155" s="16">
        <v>37711</v>
      </c>
      <c r="B155" s="17">
        <v>2.86</v>
      </c>
      <c r="C155" s="17">
        <v>-5.96</v>
      </c>
    </row>
    <row r="156" spans="1:3">
      <c r="A156" s="16">
        <v>37741</v>
      </c>
      <c r="B156" s="17">
        <v>2.44</v>
      </c>
      <c r="C156" s="17">
        <v>-0.1</v>
      </c>
    </row>
    <row r="157" spans="1:3">
      <c r="A157" s="16">
        <v>37772</v>
      </c>
      <c r="B157" s="17">
        <v>-2.08</v>
      </c>
      <c r="C157" s="17">
        <v>3.31</v>
      </c>
    </row>
    <row r="158" spans="1:3">
      <c r="A158" s="16">
        <v>37802</v>
      </c>
      <c r="B158" s="17">
        <v>-3.71</v>
      </c>
      <c r="C158" s="17">
        <v>-0.79</v>
      </c>
    </row>
    <row r="159" spans="1:3">
      <c r="A159" s="18">
        <v>37833</v>
      </c>
      <c r="B159" s="19">
        <v>-1.07</v>
      </c>
      <c r="C159" s="19">
        <v>-5.45</v>
      </c>
    </row>
    <row r="160" spans="1:3">
      <c r="A160" s="16">
        <v>37864</v>
      </c>
      <c r="B160" s="17">
        <v>10.220000000000001</v>
      </c>
      <c r="C160" s="17">
        <v>-8.14</v>
      </c>
    </row>
    <row r="161" spans="1:3">
      <c r="A161" s="16">
        <v>37894</v>
      </c>
      <c r="B161" s="17">
        <v>5.39</v>
      </c>
      <c r="C161" s="17">
        <v>1.1499999999999999</v>
      </c>
    </row>
    <row r="162" spans="1:3">
      <c r="A162" s="16">
        <v>37925</v>
      </c>
      <c r="B162" s="17">
        <v>2.19</v>
      </c>
      <c r="C162" s="17">
        <v>-11.53</v>
      </c>
    </row>
    <row r="163" spans="1:3">
      <c r="A163" s="16">
        <v>37955</v>
      </c>
      <c r="B163" s="17">
        <v>8.99</v>
      </c>
      <c r="C163" s="17">
        <v>-5.84</v>
      </c>
    </row>
    <row r="164" spans="1:3">
      <c r="A164" s="18">
        <v>37986</v>
      </c>
      <c r="B164" s="19">
        <v>1.3</v>
      </c>
      <c r="C164" s="19">
        <v>-2.7</v>
      </c>
    </row>
    <row r="165" spans="1:3">
      <c r="A165" s="16">
        <v>38017</v>
      </c>
      <c r="B165" s="17">
        <v>-0.4</v>
      </c>
      <c r="C165" s="17">
        <v>-6.04</v>
      </c>
    </row>
    <row r="166" spans="1:3">
      <c r="A166" s="16">
        <v>38046</v>
      </c>
      <c r="B166" s="17">
        <v>3.39</v>
      </c>
      <c r="C166" s="17">
        <v>-2.97</v>
      </c>
    </row>
    <row r="167" spans="1:3">
      <c r="A167" s="16">
        <v>38077</v>
      </c>
      <c r="B167" s="17">
        <v>0.17</v>
      </c>
      <c r="C167" s="17">
        <v>0.21</v>
      </c>
    </row>
    <row r="168" spans="1:3">
      <c r="A168" s="16">
        <v>38107</v>
      </c>
      <c r="B168" s="17">
        <v>-0.33</v>
      </c>
      <c r="C168" s="17">
        <v>7.32</v>
      </c>
    </row>
    <row r="169" spans="1:3">
      <c r="A169" s="18">
        <v>38138</v>
      </c>
      <c r="B169" s="19">
        <v>2.02</v>
      </c>
      <c r="C169" s="19">
        <v>-1.96</v>
      </c>
    </row>
    <row r="170" spans="1:3">
      <c r="A170" s="16">
        <v>38168</v>
      </c>
      <c r="B170" s="17">
        <v>4.13</v>
      </c>
      <c r="C170" s="17">
        <v>-2.21</v>
      </c>
    </row>
    <row r="171" spans="1:3">
      <c r="A171" s="16">
        <v>38199</v>
      </c>
      <c r="B171" s="17">
        <v>12.38</v>
      </c>
      <c r="C171" s="17">
        <v>-1.29</v>
      </c>
    </row>
    <row r="172" spans="1:3">
      <c r="A172" s="16">
        <v>38230</v>
      </c>
      <c r="B172" s="17">
        <v>-1.35</v>
      </c>
      <c r="C172" s="17">
        <v>-2.7</v>
      </c>
    </row>
    <row r="173" spans="1:3">
      <c r="A173" s="16">
        <v>38260</v>
      </c>
      <c r="B173" s="17">
        <v>6.19</v>
      </c>
      <c r="C173" s="17">
        <v>-4.28</v>
      </c>
    </row>
    <row r="174" spans="1:3">
      <c r="A174" s="18">
        <v>38291</v>
      </c>
      <c r="B174" s="19">
        <v>6.55</v>
      </c>
      <c r="C174" s="19">
        <v>-2.98</v>
      </c>
    </row>
    <row r="175" spans="1:3">
      <c r="A175" s="16">
        <v>38321</v>
      </c>
      <c r="B175" s="17">
        <v>6.78</v>
      </c>
      <c r="C175" s="17">
        <v>-1.4</v>
      </c>
    </row>
    <row r="176" spans="1:3">
      <c r="A176" s="16">
        <v>38352</v>
      </c>
      <c r="B176" s="17">
        <v>-4.0599999999999996</v>
      </c>
      <c r="C176" s="17">
        <v>2.83</v>
      </c>
    </row>
    <row r="177" spans="1:3">
      <c r="A177" s="16">
        <v>38383</v>
      </c>
      <c r="B177" s="17">
        <v>-8.7899999999999991</v>
      </c>
      <c r="C177" s="17">
        <v>20.57</v>
      </c>
    </row>
    <row r="178" spans="1:3">
      <c r="A178" s="16">
        <v>38411</v>
      </c>
      <c r="B178" s="17">
        <v>10.38</v>
      </c>
      <c r="C178" s="17">
        <v>4.08</v>
      </c>
    </row>
    <row r="179" spans="1:3">
      <c r="A179" s="18">
        <v>38442</v>
      </c>
      <c r="B179" s="19">
        <v>2.86</v>
      </c>
      <c r="C179" s="19">
        <v>-3.56</v>
      </c>
    </row>
    <row r="180" spans="1:3">
      <c r="A180" s="16">
        <v>38472</v>
      </c>
      <c r="B180" s="17">
        <v>5.4</v>
      </c>
      <c r="C180" s="17">
        <v>0.53</v>
      </c>
    </row>
    <row r="181" spans="1:3">
      <c r="A181" s="16">
        <v>38503</v>
      </c>
      <c r="B181" s="17">
        <v>-6.99</v>
      </c>
      <c r="C181" s="17">
        <v>4.34</v>
      </c>
    </row>
    <row r="182" spans="1:3">
      <c r="A182" s="16">
        <v>38533</v>
      </c>
      <c r="B182" s="17">
        <v>5.76</v>
      </c>
      <c r="C182" s="17">
        <v>6.1</v>
      </c>
    </row>
    <row r="183" spans="1:3">
      <c r="A183" s="16">
        <v>38564</v>
      </c>
      <c r="B183" s="17">
        <v>4.51</v>
      </c>
      <c r="C183" s="17">
        <v>4.3099999999999996</v>
      </c>
    </row>
    <row r="184" spans="1:3">
      <c r="A184" s="18">
        <v>38595</v>
      </c>
      <c r="B184" s="19">
        <v>1.34</v>
      </c>
      <c r="C184" s="19">
        <v>-5.2</v>
      </c>
    </row>
    <row r="185" spans="1:3">
      <c r="A185" s="16">
        <v>38625</v>
      </c>
      <c r="B185" s="17">
        <v>7.17</v>
      </c>
      <c r="C185" s="17">
        <v>0.96</v>
      </c>
    </row>
    <row r="186" spans="1:3">
      <c r="A186" s="16">
        <v>38656</v>
      </c>
      <c r="B186" s="17">
        <v>-0.25</v>
      </c>
      <c r="C186" s="17">
        <v>12.47</v>
      </c>
    </row>
    <row r="187" spans="1:3">
      <c r="A187" s="16">
        <v>38686</v>
      </c>
      <c r="B187" s="17">
        <v>-0.78</v>
      </c>
      <c r="C187" s="17">
        <v>6.07</v>
      </c>
    </row>
    <row r="188" spans="1:3">
      <c r="A188" s="16">
        <v>38717</v>
      </c>
      <c r="B188" s="17">
        <v>1.81</v>
      </c>
      <c r="C188" s="17">
        <v>-6.41</v>
      </c>
    </row>
    <row r="189" spans="1:3">
      <c r="A189" s="18">
        <v>38748</v>
      </c>
      <c r="B189" s="19">
        <v>-2.35</v>
      </c>
      <c r="C189" s="19">
        <v>-3.68</v>
      </c>
    </row>
    <row r="190" spans="1:3">
      <c r="A190" s="16">
        <v>38776</v>
      </c>
      <c r="B190" s="17">
        <v>-0.17</v>
      </c>
      <c r="C190" s="17">
        <v>0.98</v>
      </c>
    </row>
    <row r="191" spans="1:3">
      <c r="A191" s="16">
        <v>38807</v>
      </c>
      <c r="B191" s="17">
        <v>4.1900000000000004</v>
      </c>
      <c r="C191" s="17">
        <v>-1.87</v>
      </c>
    </row>
    <row r="192" spans="1:3">
      <c r="A192" s="16">
        <v>38837</v>
      </c>
      <c r="B192" s="17">
        <v>6.53</v>
      </c>
      <c r="C192" s="17">
        <v>-1.56</v>
      </c>
    </row>
    <row r="193" spans="1:3">
      <c r="A193" s="16">
        <v>38868</v>
      </c>
      <c r="B193" s="17">
        <v>-0.68</v>
      </c>
      <c r="C193" s="17">
        <v>-1.51</v>
      </c>
    </row>
    <row r="194" spans="1:3">
      <c r="A194" s="18">
        <v>38898</v>
      </c>
      <c r="B194" s="19">
        <v>-1.31</v>
      </c>
      <c r="C194" s="19">
        <v>-3</v>
      </c>
    </row>
    <row r="195" spans="1:3">
      <c r="A195" s="16">
        <v>38929</v>
      </c>
      <c r="B195" s="17">
        <v>2.17</v>
      </c>
      <c r="C195" s="17">
        <v>-3.81</v>
      </c>
    </row>
    <row r="196" spans="1:3">
      <c r="A196" s="16">
        <v>38960</v>
      </c>
      <c r="B196" s="17">
        <v>0.71</v>
      </c>
      <c r="C196" s="17">
        <v>-2.3199999999999998</v>
      </c>
    </row>
    <row r="197" spans="1:3">
      <c r="A197" s="16">
        <v>38990</v>
      </c>
      <c r="B197" s="17">
        <v>1.89</v>
      </c>
      <c r="C197" s="17">
        <v>4.07</v>
      </c>
    </row>
    <row r="198" spans="1:3">
      <c r="A198" s="16">
        <v>39021</v>
      </c>
      <c r="B198" s="17">
        <v>3.77</v>
      </c>
      <c r="C198" s="17">
        <v>-0.46</v>
      </c>
    </row>
    <row r="199" spans="1:3">
      <c r="A199" s="18">
        <v>39051</v>
      </c>
      <c r="B199" s="19">
        <v>6.36</v>
      </c>
      <c r="C199" s="19">
        <v>2.1</v>
      </c>
    </row>
    <row r="200" spans="1:3">
      <c r="A200" s="16">
        <v>39082</v>
      </c>
      <c r="B200" s="17">
        <v>4.46</v>
      </c>
      <c r="C200" s="17">
        <v>-4.08</v>
      </c>
    </row>
    <row r="201" spans="1:3">
      <c r="A201" s="16">
        <v>39113</v>
      </c>
      <c r="B201" s="17">
        <v>1.33</v>
      </c>
      <c r="C201" s="17">
        <v>2.5099999999999998</v>
      </c>
    </row>
    <row r="202" spans="1:3">
      <c r="A202" s="16">
        <v>39141</v>
      </c>
      <c r="B202" s="17">
        <v>2.1</v>
      </c>
      <c r="C202" s="17">
        <v>0.56999999999999995</v>
      </c>
    </row>
    <row r="203" spans="1:3">
      <c r="A203" s="16">
        <v>39172</v>
      </c>
      <c r="B203" s="17">
        <v>2.78</v>
      </c>
      <c r="C203" s="17">
        <v>2.91</v>
      </c>
    </row>
    <row r="204" spans="1:3">
      <c r="A204" s="18">
        <v>39202</v>
      </c>
      <c r="B204" s="19">
        <v>5.67</v>
      </c>
      <c r="C204" s="19">
        <v>-0.51</v>
      </c>
    </row>
    <row r="205" spans="1:3">
      <c r="A205" s="16">
        <v>39233</v>
      </c>
      <c r="B205" s="17">
        <v>13.58</v>
      </c>
      <c r="C205" s="17">
        <v>1.75</v>
      </c>
    </row>
    <row r="206" spans="1:3">
      <c r="A206" s="16">
        <v>39263</v>
      </c>
      <c r="B206" s="17">
        <v>2.57</v>
      </c>
      <c r="C206" s="17">
        <v>-0.98</v>
      </c>
    </row>
    <row r="207" spans="1:3">
      <c r="A207" s="16">
        <v>39294</v>
      </c>
      <c r="B207" s="17">
        <v>8.85</v>
      </c>
      <c r="C207" s="17">
        <v>-3.91</v>
      </c>
    </row>
    <row r="208" spans="1:3">
      <c r="A208" s="16">
        <v>39325</v>
      </c>
      <c r="B208" s="17">
        <v>2.2999999999999998</v>
      </c>
      <c r="C208" s="17">
        <v>-1.04</v>
      </c>
    </row>
    <row r="209" spans="1:3">
      <c r="A209" s="18">
        <v>39355</v>
      </c>
      <c r="B209" s="19">
        <v>2.08</v>
      </c>
      <c r="C209" s="19">
        <v>-5.89</v>
      </c>
    </row>
    <row r="210" spans="1:3">
      <c r="A210" s="16">
        <v>39386</v>
      </c>
      <c r="B210" s="17">
        <v>-4.72</v>
      </c>
      <c r="C210" s="17">
        <v>-12.14</v>
      </c>
    </row>
    <row r="211" spans="1:3">
      <c r="A211" s="16">
        <v>39416</v>
      </c>
      <c r="B211" s="17">
        <v>-1.43</v>
      </c>
      <c r="C211" s="17">
        <v>-1.03</v>
      </c>
    </row>
    <row r="212" spans="1:3">
      <c r="A212" s="16">
        <v>39447</v>
      </c>
      <c r="B212" s="17">
        <v>1.1100000000000001</v>
      </c>
      <c r="C212" s="17">
        <v>-2.4300000000000002</v>
      </c>
    </row>
    <row r="213" spans="1:3">
      <c r="A213" s="16">
        <v>39478</v>
      </c>
      <c r="B213" s="17">
        <v>8.99</v>
      </c>
      <c r="C213" s="17">
        <v>4.79</v>
      </c>
    </row>
    <row r="214" spans="1:3">
      <c r="A214" s="18">
        <v>39507</v>
      </c>
      <c r="B214" s="19">
        <v>0.11</v>
      </c>
      <c r="C214" s="19">
        <v>-0.39</v>
      </c>
    </row>
    <row r="215" spans="1:3">
      <c r="A215" s="16">
        <v>39538</v>
      </c>
      <c r="B215" s="17">
        <v>-2.12</v>
      </c>
      <c r="C215" s="17">
        <v>-2.02</v>
      </c>
    </row>
    <row r="216" spans="1:3">
      <c r="A216" s="16">
        <v>39568</v>
      </c>
      <c r="B216" s="17">
        <v>4.22</v>
      </c>
      <c r="C216" s="17">
        <v>-4.54</v>
      </c>
    </row>
    <row r="217" spans="1:3">
      <c r="A217" s="16">
        <v>39599</v>
      </c>
      <c r="B217" s="17">
        <v>1.9</v>
      </c>
      <c r="C217" s="17">
        <v>0.73</v>
      </c>
    </row>
    <row r="218" spans="1:3">
      <c r="A218" s="16">
        <v>39629</v>
      </c>
      <c r="B218" s="17">
        <v>2.69</v>
      </c>
      <c r="C218" s="17">
        <v>3.11</v>
      </c>
    </row>
    <row r="219" spans="1:3">
      <c r="A219" s="18">
        <v>39660</v>
      </c>
      <c r="B219" s="19">
        <v>1.52</v>
      </c>
      <c r="C219" s="19">
        <v>-2.86</v>
      </c>
    </row>
    <row r="220" spans="1:3">
      <c r="A220" s="16">
        <v>39691</v>
      </c>
      <c r="B220" s="17">
        <v>11.31</v>
      </c>
      <c r="C220" s="17">
        <v>-6.51</v>
      </c>
    </row>
    <row r="221" spans="1:3">
      <c r="A221" s="16">
        <v>39721</v>
      </c>
      <c r="B221" s="17">
        <v>-3.96</v>
      </c>
      <c r="C221" s="17">
        <v>-4.3899999999999997</v>
      </c>
    </row>
    <row r="222" spans="1:3">
      <c r="A222" s="16">
        <v>39752</v>
      </c>
      <c r="B222" s="17">
        <v>3.85</v>
      </c>
      <c r="C222" s="17">
        <v>-9.5500000000000007</v>
      </c>
    </row>
    <row r="223" spans="1:3">
      <c r="A223" s="16">
        <v>39782</v>
      </c>
      <c r="B223" s="17">
        <v>-10.029999999999999</v>
      </c>
      <c r="C223" s="17">
        <v>4.34</v>
      </c>
    </row>
    <row r="224" spans="1:3">
      <c r="A224" s="18">
        <v>39813</v>
      </c>
      <c r="B224" s="19">
        <v>-1.49</v>
      </c>
      <c r="C224" s="19">
        <v>-7.0000000000000007E-2</v>
      </c>
    </row>
    <row r="225" spans="1:3">
      <c r="A225" s="16">
        <v>39844</v>
      </c>
      <c r="B225" s="17">
        <v>-1.67</v>
      </c>
      <c r="C225" s="17">
        <v>2.31</v>
      </c>
    </row>
    <row r="226" spans="1:3">
      <c r="A226" s="16">
        <v>39872</v>
      </c>
      <c r="B226" s="17">
        <v>-0.79</v>
      </c>
      <c r="C226" s="17">
        <v>7.66</v>
      </c>
    </row>
    <row r="227" spans="1:3">
      <c r="A227" s="16">
        <v>39903</v>
      </c>
      <c r="B227" s="17">
        <v>-0.83</v>
      </c>
      <c r="C227" s="17">
        <v>0.43</v>
      </c>
    </row>
    <row r="228" spans="1:3">
      <c r="A228" s="16">
        <v>39933</v>
      </c>
      <c r="B228" s="17">
        <v>-0.59</v>
      </c>
      <c r="C228" s="17">
        <v>10.44</v>
      </c>
    </row>
    <row r="229" spans="1:3">
      <c r="A229" s="18">
        <v>39964</v>
      </c>
      <c r="B229" s="19">
        <v>2.36</v>
      </c>
      <c r="C229" s="19">
        <v>0.7</v>
      </c>
    </row>
    <row r="230" spans="1:3">
      <c r="A230" s="16">
        <v>39994</v>
      </c>
      <c r="B230" s="17">
        <v>4.53</v>
      </c>
      <c r="C230" s="17">
        <v>-3.44</v>
      </c>
    </row>
    <row r="231" spans="1:3">
      <c r="A231" s="16">
        <v>40025</v>
      </c>
      <c r="B231" s="17">
        <v>6.41</v>
      </c>
      <c r="C231" s="17">
        <v>-5.28</v>
      </c>
    </row>
    <row r="232" spans="1:3">
      <c r="A232" s="16">
        <v>40056</v>
      </c>
      <c r="B232" s="17">
        <v>1.89</v>
      </c>
      <c r="C232" s="17">
        <v>0.28999999999999998</v>
      </c>
    </row>
    <row r="233" spans="1:3">
      <c r="A233" s="16">
        <v>40086</v>
      </c>
      <c r="B233" s="17">
        <v>4.58</v>
      </c>
      <c r="C233" s="17">
        <v>-7.19</v>
      </c>
    </row>
    <row r="234" spans="1:3">
      <c r="A234" s="18">
        <v>40117</v>
      </c>
      <c r="B234" s="19">
        <v>0.31</v>
      </c>
      <c r="C234" s="19">
        <v>0.18</v>
      </c>
    </row>
    <row r="235" spans="1:3">
      <c r="A235" s="16">
        <v>40147</v>
      </c>
      <c r="B235" s="17">
        <v>-0.16</v>
      </c>
      <c r="C235" s="17">
        <v>-1.88</v>
      </c>
    </row>
    <row r="236" spans="1:3">
      <c r="A236" s="16">
        <v>40178</v>
      </c>
      <c r="B236" s="17">
        <v>-1.98</v>
      </c>
      <c r="C236" s="17">
        <v>2.08</v>
      </c>
    </row>
    <row r="237" spans="1:3">
      <c r="A237" s="16">
        <v>40209</v>
      </c>
      <c r="B237" s="17">
        <v>-1.71</v>
      </c>
      <c r="C237" s="17">
        <v>2.98</v>
      </c>
    </row>
    <row r="238" spans="1:3">
      <c r="A238" s="16">
        <v>40237</v>
      </c>
      <c r="B238" s="17">
        <v>0.47</v>
      </c>
      <c r="C238" s="17">
        <v>1.9</v>
      </c>
    </row>
    <row r="239" spans="1:3">
      <c r="A239" s="18">
        <v>40268</v>
      </c>
      <c r="B239" s="19">
        <v>5.16</v>
      </c>
      <c r="C239" s="19">
        <v>-2</v>
      </c>
    </row>
    <row r="240" spans="1:3">
      <c r="A240" s="16">
        <v>40298</v>
      </c>
      <c r="B240" s="17">
        <v>5.6</v>
      </c>
      <c r="C240" s="17">
        <v>0.02</v>
      </c>
    </row>
    <row r="241" spans="1:3">
      <c r="A241" s="16">
        <v>40329</v>
      </c>
      <c r="B241" s="17">
        <v>1.88</v>
      </c>
      <c r="C241" s="17">
        <v>-0.02</v>
      </c>
    </row>
    <row r="242" spans="1:3">
      <c r="A242" s="16">
        <v>40359</v>
      </c>
      <c r="B242" s="17">
        <v>0.37</v>
      </c>
      <c r="C242" s="17">
        <v>-2.73</v>
      </c>
    </row>
    <row r="243" spans="1:3">
      <c r="A243" s="16">
        <v>40390</v>
      </c>
      <c r="B243" s="17">
        <v>3.16</v>
      </c>
      <c r="C243" s="17">
        <v>-1.53</v>
      </c>
    </row>
    <row r="244" spans="1:3">
      <c r="A244" s="18">
        <v>40421</v>
      </c>
      <c r="B244" s="19">
        <v>-1.39</v>
      </c>
      <c r="C244" s="19">
        <v>-2</v>
      </c>
    </row>
    <row r="245" spans="1:3">
      <c r="A245" s="16">
        <v>40451</v>
      </c>
      <c r="B245" s="17">
        <v>3.02</v>
      </c>
      <c r="C245" s="17">
        <v>-4.17</v>
      </c>
    </row>
    <row r="246" spans="1:3">
      <c r="A246" s="16">
        <v>40482</v>
      </c>
      <c r="B246" s="17">
        <v>1.77</v>
      </c>
      <c r="C246" s="17">
        <v>5.78</v>
      </c>
    </row>
    <row r="247" spans="1:3">
      <c r="A247" s="16">
        <v>40512</v>
      </c>
      <c r="B247" s="17">
        <v>1.7</v>
      </c>
      <c r="C247" s="17">
        <v>-6.5</v>
      </c>
    </row>
    <row r="248" spans="1:3">
      <c r="A248" s="16">
        <v>40543</v>
      </c>
      <c r="B248" s="17">
        <v>2.85</v>
      </c>
      <c r="C248" s="17">
        <v>-3.87</v>
      </c>
    </row>
    <row r="249" spans="1:3">
      <c r="A249" s="18">
        <v>40574</v>
      </c>
      <c r="B249" s="19">
        <v>0.01</v>
      </c>
      <c r="C249" s="19">
        <v>0.1</v>
      </c>
    </row>
    <row r="250" spans="1:3">
      <c r="A250" s="16">
        <v>40602</v>
      </c>
      <c r="B250" s="17">
        <v>-2.83</v>
      </c>
      <c r="C250" s="17">
        <v>3.07</v>
      </c>
    </row>
    <row r="251" spans="1:3">
      <c r="A251" s="16">
        <v>40633</v>
      </c>
      <c r="B251" s="17">
        <v>1.18</v>
      </c>
      <c r="C251" s="17">
        <v>-4.9400000000000004</v>
      </c>
    </row>
    <row r="252" spans="1:3">
      <c r="A252" s="16">
        <v>40663</v>
      </c>
      <c r="B252" s="17">
        <v>-1.37</v>
      </c>
      <c r="C252" s="17">
        <v>-4.67</v>
      </c>
    </row>
    <row r="253" spans="1:3">
      <c r="A253" s="16">
        <v>40694</v>
      </c>
      <c r="B253" s="17">
        <v>3.53</v>
      </c>
      <c r="C253" s="17">
        <v>-2.37</v>
      </c>
    </row>
    <row r="254" spans="1:3">
      <c r="A254" s="18">
        <v>40724</v>
      </c>
      <c r="B254" s="19">
        <v>0.67</v>
      </c>
      <c r="C254" s="19">
        <v>-1.74</v>
      </c>
    </row>
    <row r="255" spans="1:3">
      <c r="A255" s="16">
        <v>40755</v>
      </c>
      <c r="B255" s="17">
        <v>-0.02</v>
      </c>
      <c r="C255" s="17">
        <v>7.42</v>
      </c>
    </row>
    <row r="256" spans="1:3">
      <c r="A256" s="16">
        <v>40786</v>
      </c>
      <c r="B256" s="17">
        <v>0.34</v>
      </c>
      <c r="C256" s="17">
        <v>3.1</v>
      </c>
    </row>
    <row r="257" spans="1:3">
      <c r="A257" s="16">
        <v>40816</v>
      </c>
      <c r="B257" s="17">
        <v>-4.57</v>
      </c>
      <c r="C257" s="17">
        <v>-3.97</v>
      </c>
    </row>
    <row r="258" spans="1:3">
      <c r="A258" s="16">
        <v>40847</v>
      </c>
      <c r="B258" s="17">
        <v>-2.13</v>
      </c>
      <c r="C258" s="17">
        <v>1.1499999999999999</v>
      </c>
    </row>
    <row r="259" spans="1:3">
      <c r="A259" s="18">
        <v>40877</v>
      </c>
      <c r="B259" s="19">
        <v>-0.42</v>
      </c>
      <c r="C259" s="19">
        <v>4.83</v>
      </c>
    </row>
    <row r="260" spans="1:3">
      <c r="A260" s="16">
        <v>40908</v>
      </c>
      <c r="B260" s="17">
        <v>1.8</v>
      </c>
      <c r="C260" s="17">
        <v>6.18</v>
      </c>
    </row>
    <row r="261" spans="1:3">
      <c r="A261" s="16">
        <v>40939</v>
      </c>
      <c r="B261" s="17">
        <v>1.51</v>
      </c>
      <c r="C261" s="17">
        <v>-1.78</v>
      </c>
    </row>
    <row r="262" spans="1:3">
      <c r="A262" s="16">
        <v>40968</v>
      </c>
      <c r="B262" s="17">
        <v>3.04</v>
      </c>
      <c r="C262" s="17">
        <v>8.4</v>
      </c>
    </row>
    <row r="263" spans="1:3">
      <c r="A263" s="16">
        <v>40999</v>
      </c>
      <c r="B263" s="17">
        <v>0.54</v>
      </c>
      <c r="C263" s="17">
        <v>-2.56</v>
      </c>
    </row>
    <row r="264" spans="1:3">
      <c r="A264" s="18">
        <v>41029</v>
      </c>
      <c r="B264" s="19">
        <v>1.06</v>
      </c>
      <c r="C264" s="19">
        <v>-2.81</v>
      </c>
    </row>
    <row r="265" spans="1:3">
      <c r="A265" s="16">
        <v>41060</v>
      </c>
      <c r="B265" s="17">
        <v>-0.72</v>
      </c>
      <c r="C265" s="17">
        <v>1.38</v>
      </c>
    </row>
    <row r="266" spans="1:3">
      <c r="A266" s="16">
        <v>41090</v>
      </c>
      <c r="B266" s="17">
        <v>-0.59</v>
      </c>
      <c r="C266" s="17">
        <v>3.1</v>
      </c>
    </row>
    <row r="267" spans="1:3">
      <c r="A267" s="16">
        <v>41121</v>
      </c>
      <c r="B267" s="17">
        <v>0.85</v>
      </c>
      <c r="C267" s="17">
        <v>-2.98</v>
      </c>
    </row>
    <row r="268" spans="1:3">
      <c r="A268" s="16">
        <v>41152</v>
      </c>
      <c r="B268" s="17">
        <v>-2.2400000000000002</v>
      </c>
      <c r="C268" s="17">
        <v>4.49</v>
      </c>
    </row>
    <row r="269" spans="1:3">
      <c r="A269" s="18">
        <v>41182</v>
      </c>
      <c r="B269" s="19">
        <v>1.0900000000000001</v>
      </c>
      <c r="C269" s="19">
        <v>3.64</v>
      </c>
    </row>
    <row r="270" spans="1:3">
      <c r="A270" s="16">
        <v>41213</v>
      </c>
      <c r="B270" s="17">
        <v>3.39</v>
      </c>
      <c r="C270" s="17">
        <v>2.44</v>
      </c>
    </row>
    <row r="271" spans="1:3">
      <c r="A271" s="16">
        <v>41243</v>
      </c>
      <c r="B271" s="17">
        <v>-1.02</v>
      </c>
      <c r="C271" s="17">
        <v>-1.77</v>
      </c>
    </row>
    <row r="272" spans="1:3">
      <c r="A272" s="16">
        <v>41274</v>
      </c>
      <c r="B272" s="17">
        <v>4.49</v>
      </c>
      <c r="C272" s="17">
        <v>-5.41</v>
      </c>
    </row>
    <row r="273" spans="1:3">
      <c r="A273" s="16">
        <v>41305</v>
      </c>
      <c r="B273" s="17">
        <v>4.09</v>
      </c>
      <c r="C273" s="17">
        <v>5.32</v>
      </c>
    </row>
    <row r="274" spans="1:3">
      <c r="A274" s="18">
        <v>41333</v>
      </c>
      <c r="B274" s="19">
        <v>-1.75</v>
      </c>
      <c r="C274" s="19">
        <v>0.92</v>
      </c>
    </row>
    <row r="275" spans="1:3">
      <c r="A275" s="16">
        <v>41364</v>
      </c>
      <c r="B275" s="17">
        <v>0.9</v>
      </c>
      <c r="C275" s="17">
        <v>5.98</v>
      </c>
    </row>
    <row r="276" spans="1:3">
      <c r="A276" s="16">
        <v>41394</v>
      </c>
      <c r="B276" s="17">
        <v>2.1800000000000002</v>
      </c>
      <c r="C276" s="17">
        <v>7.81</v>
      </c>
    </row>
    <row r="277" spans="1:3">
      <c r="A277" s="16">
        <v>41425</v>
      </c>
      <c r="B277" s="17">
        <v>-1.34</v>
      </c>
      <c r="C277" s="17">
        <v>1.46</v>
      </c>
    </row>
    <row r="278" spans="1:3">
      <c r="A278" s="16">
        <v>41455</v>
      </c>
      <c r="B278" s="17">
        <v>0.92</v>
      </c>
      <c r="C278" s="17">
        <v>-5.05</v>
      </c>
    </row>
    <row r="279" spans="1:3">
      <c r="A279" s="18">
        <v>41486</v>
      </c>
      <c r="B279" s="19">
        <v>2.2999999999999998</v>
      </c>
      <c r="C279" s="19">
        <v>2.02</v>
      </c>
    </row>
    <row r="280" spans="1:3">
      <c r="A280" s="16">
        <v>41517</v>
      </c>
      <c r="B280" s="17">
        <v>1.79</v>
      </c>
      <c r="C280" s="17">
        <v>-3.15</v>
      </c>
    </row>
    <row r="281" spans="1:3">
      <c r="A281" s="16">
        <v>41547</v>
      </c>
      <c r="B281" s="17">
        <v>1.37</v>
      </c>
      <c r="C281" s="17">
        <v>-1.48</v>
      </c>
    </row>
    <row r="282" spans="1:3">
      <c r="A282" s="16">
        <v>41578</v>
      </c>
      <c r="B282" s="17">
        <v>-1.35</v>
      </c>
      <c r="C282" s="17">
        <v>-2.52</v>
      </c>
    </row>
    <row r="283" spans="1:3">
      <c r="A283" s="16">
        <v>41608</v>
      </c>
      <c r="B283" s="17">
        <v>1.22</v>
      </c>
      <c r="C283" s="17">
        <v>-2.64</v>
      </c>
    </row>
    <row r="284" spans="1:3">
      <c r="A284" s="18">
        <v>41639</v>
      </c>
      <c r="B284" s="19">
        <v>3.76</v>
      </c>
      <c r="C284" s="19">
        <v>-2.31</v>
      </c>
    </row>
    <row r="285" spans="1:3">
      <c r="A285" s="16">
        <v>41670</v>
      </c>
      <c r="B285" s="17">
        <v>0.08</v>
      </c>
      <c r="C285" s="17">
        <v>6.25</v>
      </c>
    </row>
    <row r="286" spans="1:3">
      <c r="A286" s="16">
        <v>41698</v>
      </c>
      <c r="B286" s="17">
        <v>1.63</v>
      </c>
      <c r="C286" s="17">
        <v>2.2999999999999998</v>
      </c>
    </row>
    <row r="287" spans="1:3">
      <c r="A287" s="16">
        <v>41729</v>
      </c>
      <c r="B287" s="17">
        <v>0.63</v>
      </c>
      <c r="C287" s="17">
        <v>3.56</v>
      </c>
    </row>
    <row r="288" spans="1:3">
      <c r="A288" s="16">
        <v>41759</v>
      </c>
      <c r="B288" s="17">
        <v>1.1200000000000001</v>
      </c>
      <c r="C288" s="17">
        <v>3.71</v>
      </c>
    </row>
    <row r="289" spans="1:3">
      <c r="A289" s="18">
        <v>41790</v>
      </c>
      <c r="B289" s="19">
        <v>0.32</v>
      </c>
      <c r="C289" s="19">
        <v>-0.41</v>
      </c>
    </row>
    <row r="290" spans="1:3">
      <c r="A290" s="16">
        <v>41820</v>
      </c>
      <c r="B290" s="17">
        <v>3.07</v>
      </c>
      <c r="C290" s="17">
        <v>-1.55</v>
      </c>
    </row>
    <row r="291" spans="1:3">
      <c r="A291" s="16">
        <v>41851</v>
      </c>
      <c r="B291" s="17">
        <v>5.8</v>
      </c>
      <c r="C291" s="17">
        <v>-1.98</v>
      </c>
    </row>
    <row r="292" spans="1:3">
      <c r="A292" s="16">
        <v>41882</v>
      </c>
      <c r="B292" s="17">
        <v>2.2999999999999998</v>
      </c>
      <c r="C292" s="17">
        <v>2.31</v>
      </c>
    </row>
    <row r="293" spans="1:3">
      <c r="A293" s="16">
        <v>41912</v>
      </c>
      <c r="B293" s="17">
        <v>-2.19</v>
      </c>
      <c r="C293" s="17">
        <v>3.91</v>
      </c>
    </row>
    <row r="294" spans="1:3">
      <c r="A294" s="18">
        <v>41943</v>
      </c>
      <c r="B294" s="19">
        <v>-1.69</v>
      </c>
      <c r="C294" s="19">
        <v>0.73</v>
      </c>
    </row>
    <row r="295" spans="1:3">
      <c r="A295" s="16">
        <v>41973</v>
      </c>
      <c r="B295" s="17">
        <v>0.36</v>
      </c>
      <c r="C295" s="17">
        <v>-3.62</v>
      </c>
    </row>
    <row r="296" spans="1:3">
      <c r="A296" s="16">
        <v>42004</v>
      </c>
      <c r="B296" s="17">
        <v>-2.64</v>
      </c>
      <c r="C296" s="17">
        <v>2.93</v>
      </c>
    </row>
    <row r="297" spans="1:3">
      <c r="A297" s="16">
        <v>42035</v>
      </c>
      <c r="B297" s="17">
        <v>-4.79</v>
      </c>
      <c r="C297" s="17">
        <v>4.6399999999999997</v>
      </c>
    </row>
    <row r="298" spans="1:3">
      <c r="A298" s="16">
        <v>42063</v>
      </c>
      <c r="B298" s="17">
        <v>3.66</v>
      </c>
      <c r="C298" s="17">
        <v>7.55</v>
      </c>
    </row>
    <row r="299" spans="1:3">
      <c r="A299" s="18">
        <v>42094</v>
      </c>
      <c r="B299" s="19">
        <v>0.72</v>
      </c>
      <c r="C299" s="19">
        <v>5.76</v>
      </c>
    </row>
    <row r="300" spans="1:3">
      <c r="A300" s="16">
        <v>42124</v>
      </c>
      <c r="B300" s="17">
        <v>0.92</v>
      </c>
      <c r="C300" s="17">
        <v>1.28</v>
      </c>
    </row>
    <row r="301" spans="1:3">
      <c r="A301" s="16">
        <v>42155</v>
      </c>
      <c r="B301" s="17">
        <v>-4.8600000000000003</v>
      </c>
      <c r="C301" s="17">
        <v>5.94</v>
      </c>
    </row>
    <row r="302" spans="1:3">
      <c r="A302" s="16">
        <v>42185</v>
      </c>
      <c r="B302" s="17">
        <v>-1.75</v>
      </c>
      <c r="C302" s="17">
        <v>3.17</v>
      </c>
    </row>
    <row r="303" spans="1:3">
      <c r="A303" s="16">
        <v>42216</v>
      </c>
      <c r="B303" s="17">
        <v>-1.03</v>
      </c>
      <c r="C303" s="17">
        <v>2.2799999999999998</v>
      </c>
    </row>
    <row r="304" spans="1:3">
      <c r="A304" s="18">
        <v>42247</v>
      </c>
      <c r="B304" s="19">
        <v>-0.12</v>
      </c>
      <c r="C304" s="19">
        <v>-2.1800000000000002</v>
      </c>
    </row>
    <row r="305" spans="1:3">
      <c r="A305" s="16">
        <v>42277</v>
      </c>
      <c r="B305" s="17">
        <v>2.6</v>
      </c>
      <c r="C305" s="17">
        <v>2.85</v>
      </c>
    </row>
    <row r="306" spans="1:3">
      <c r="A306" s="16">
        <v>42308</v>
      </c>
      <c r="B306" s="17">
        <v>-0.97</v>
      </c>
      <c r="C306" s="17">
        <v>0.43</v>
      </c>
    </row>
    <row r="307" spans="1:3">
      <c r="A307" s="16">
        <v>42338</v>
      </c>
      <c r="B307" s="17">
        <v>-1.22</v>
      </c>
      <c r="C307" s="17">
        <v>-0.42</v>
      </c>
    </row>
    <row r="308" spans="1:3">
      <c r="A308" s="16">
        <v>42369</v>
      </c>
      <c r="B308" s="17">
        <v>0.68</v>
      </c>
      <c r="C308" s="17">
        <v>1.58</v>
      </c>
    </row>
    <row r="309" spans="1:3">
      <c r="A309" s="18">
        <v>42400</v>
      </c>
      <c r="B309" s="19">
        <v>-3.31</v>
      </c>
      <c r="C309" s="19">
        <v>-1.1000000000000001</v>
      </c>
    </row>
    <row r="310" spans="1:3">
      <c r="A310" s="16">
        <v>42429</v>
      </c>
      <c r="B310" s="17">
        <v>7.41</v>
      </c>
      <c r="C310" s="17">
        <v>0.7</v>
      </c>
    </row>
    <row r="311" spans="1:3">
      <c r="A311" s="16">
        <v>42460</v>
      </c>
      <c r="B311" s="17">
        <v>2.25</v>
      </c>
      <c r="C311" s="17">
        <v>3.01</v>
      </c>
    </row>
    <row r="312" spans="1:3">
      <c r="A312" s="16">
        <v>42490</v>
      </c>
      <c r="B312" s="17">
        <v>-0.18</v>
      </c>
      <c r="C312" s="17">
        <v>4.33</v>
      </c>
    </row>
    <row r="313" spans="1:3">
      <c r="A313" s="16">
        <v>42521</v>
      </c>
      <c r="B313" s="17">
        <v>-3.16</v>
      </c>
      <c r="C313" s="17">
        <v>0.86</v>
      </c>
    </row>
    <row r="314" spans="1:3">
      <c r="A314" s="18">
        <v>42551</v>
      </c>
      <c r="B314" s="19">
        <v>-1.38</v>
      </c>
      <c r="C314" s="19">
        <v>0.27</v>
      </c>
    </row>
    <row r="315" spans="1:3">
      <c r="A315" s="16">
        <v>42582</v>
      </c>
      <c r="B315" s="17">
        <v>4.4800000000000004</v>
      </c>
      <c r="C315" s="17">
        <v>5.43</v>
      </c>
    </row>
    <row r="316" spans="1:3">
      <c r="A316" s="16">
        <v>42613</v>
      </c>
      <c r="B316" s="17">
        <v>4.76</v>
      </c>
      <c r="C316" s="17">
        <v>-4.51</v>
      </c>
    </row>
    <row r="317" spans="1:3">
      <c r="A317" s="16">
        <v>42643</v>
      </c>
      <c r="B317" s="17">
        <v>1.53</v>
      </c>
      <c r="C317" s="17">
        <v>3.14</v>
      </c>
    </row>
    <row r="318" spans="1:3">
      <c r="A318" s="16">
        <v>42674</v>
      </c>
      <c r="B318" s="17">
        <v>7.64</v>
      </c>
      <c r="C318" s="17">
        <v>-4.8099999999999996</v>
      </c>
    </row>
    <row r="319" spans="1:3">
      <c r="A319" s="18">
        <v>42704</v>
      </c>
      <c r="B319" s="19">
        <v>6.92</v>
      </c>
      <c r="C319" s="19">
        <v>-2.56</v>
      </c>
    </row>
    <row r="320" spans="1:3">
      <c r="A320" s="16">
        <v>42735</v>
      </c>
      <c r="B320" s="17">
        <v>0.65</v>
      </c>
      <c r="C320" s="17">
        <v>3.38</v>
      </c>
    </row>
    <row r="321" spans="1:5">
      <c r="A321" s="16">
        <v>42766</v>
      </c>
      <c r="B321" s="17">
        <v>2.41</v>
      </c>
      <c r="C321" s="17">
        <v>-1.69</v>
      </c>
    </row>
    <row r="322" spans="1:5">
      <c r="A322" s="16">
        <v>42794</v>
      </c>
      <c r="B322" s="17">
        <v>-0.03</v>
      </c>
      <c r="C322" s="17">
        <v>-3.22</v>
      </c>
    </row>
    <row r="323" spans="1:5">
      <c r="A323" s="16">
        <v>42825</v>
      </c>
      <c r="B323" s="17">
        <v>0.69</v>
      </c>
      <c r="C323" s="17">
        <v>-0.56999999999999995</v>
      </c>
    </row>
    <row r="324" spans="1:5">
      <c r="A324" s="18">
        <v>42855</v>
      </c>
      <c r="B324" s="19">
        <v>-2.5299999999999998</v>
      </c>
      <c r="C324" s="19">
        <v>-1.37</v>
      </c>
    </row>
    <row r="325" spans="1:5">
      <c r="A325" s="16">
        <v>42886</v>
      </c>
      <c r="B325" s="17">
        <v>0.79</v>
      </c>
      <c r="C325" s="17">
        <v>-3.75</v>
      </c>
    </row>
    <row r="326" spans="1:5">
      <c r="A326" s="16">
        <v>42916</v>
      </c>
      <c r="B326" s="17">
        <v>1.85</v>
      </c>
      <c r="C326" s="17">
        <v>0.3</v>
      </c>
    </row>
    <row r="327" spans="1:5">
      <c r="A327" s="16">
        <v>42947</v>
      </c>
      <c r="B327" s="17">
        <v>3.29</v>
      </c>
      <c r="C327" s="17">
        <v>-3.37</v>
      </c>
    </row>
    <row r="328" spans="1:5">
      <c r="A328" s="16">
        <v>42978</v>
      </c>
      <c r="B328" s="17">
        <v>-2.09</v>
      </c>
      <c r="C328" s="17">
        <v>1.53</v>
      </c>
    </row>
    <row r="329" spans="1:5">
      <c r="A329" s="18">
        <v>43008</v>
      </c>
      <c r="B329" s="19">
        <v>-2.02</v>
      </c>
      <c r="C329" s="19">
        <v>-6.37</v>
      </c>
    </row>
    <row r="330" spans="1:5">
      <c r="A330" s="16">
        <v>43039</v>
      </c>
      <c r="B330" s="17">
        <v>-4.45</v>
      </c>
      <c r="C330" s="17">
        <v>-4.46</v>
      </c>
    </row>
    <row r="331" spans="1:5">
      <c r="A331" s="16">
        <v>43069</v>
      </c>
      <c r="B331" s="17">
        <v>-4.2300000000000004</v>
      </c>
      <c r="C331" s="17">
        <v>3.88</v>
      </c>
    </row>
    <row r="332" spans="1:5">
      <c r="A332" s="16">
        <v>43100</v>
      </c>
      <c r="B332" s="17">
        <v>-1.96</v>
      </c>
      <c r="C332" s="17">
        <v>-0.52</v>
      </c>
    </row>
    <row r="333" spans="1:5">
      <c r="B333" t="s">
        <v>27</v>
      </c>
      <c r="C333" t="s">
        <v>28</v>
      </c>
      <c r="E333" t="s">
        <v>29</v>
      </c>
    </row>
    <row r="334" spans="1:5">
      <c r="A334" t="s">
        <v>30</v>
      </c>
      <c r="B334" s="20">
        <f>AVERAGE(C15:C332)</f>
        <v>0.30078616352201254</v>
      </c>
      <c r="C334" s="20">
        <f>_xlfn.STDEV.P(C15:C332)</f>
        <v>6.7826536762082199</v>
      </c>
      <c r="E334" t="s">
        <v>31</v>
      </c>
    </row>
    <row r="335" spans="1:5">
      <c r="A335" t="s">
        <v>32</v>
      </c>
      <c r="B335" s="20">
        <f>AVERAGE(B15:B332)</f>
        <v>1.0461320754716994</v>
      </c>
      <c r="C335">
        <f>_xlfn.STDEV.P(B15:B332)</f>
        <v>5.6933365946552232</v>
      </c>
      <c r="E335" t="s">
        <v>33</v>
      </c>
    </row>
  </sheetData>
  <phoneticPr fontId="1" type="noConversion"/>
  <conditionalFormatting sqref="B1">
    <cfRule type="expression" dxfId="6" priority="1" stopIfTrue="1">
      <formula>MID($B$1, 15, 10)-TODAY() &lt; 0</formula>
    </cfRule>
  </conditionalFormatting>
  <dataValidations count="6">
    <dataValidation type="list" allowBlank="1" showInputMessage="1" sqref="C3" xr:uid="{582C874A-E2C0-4B70-865C-5D291A4CDE25}">
      <formula1>"Default,원,천원,만원,백만원,억원,십억원"</formula1>
    </dataValidation>
    <dataValidation type="list" allowBlank="1" showInputMessage="1" sqref="C6" xr:uid="{13B0FEA5-7D18-46D7-B983-2F04716AF01A}">
      <formula1>"Asc,Desc"</formula1>
    </dataValidation>
    <dataValidation type="list" allowBlank="1" showInputMessage="1" sqref="C5" xr:uid="{2157365A-F224-4E0F-85CE-5DC9A55F38A6}">
      <formula1>"Local,KRW,USD"</formula1>
    </dataValidation>
    <dataValidation type="list" allowBlank="1" showInputMessage="1" sqref="B6" xr:uid="{ECA5F64E-9F8C-4681-9024-7F1ECB15BB14}">
      <formula1>"Exclusive,N/A,NULL,Previous"</formula1>
    </dataValidation>
    <dataValidation type="list" allowBlank="1" showInputMessage="1" sqref="B5" xr:uid="{2007ABBB-A54F-4935-94B9-29A5A489290F}">
      <formula1>"일간,주간,월간,분기간,년간"</formula1>
    </dataValidation>
    <dataValidation type="list" allowBlank="1" showInputMessage="1" sqref="B7" xr:uid="{26F2905F-E862-46C6-83DB-A492B72ED305}">
      <formula1>"NONE,SUN,SAT,ALL"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FE34-A751-4181-A197-24D5EF1BFAED}">
  <sheetPr codeName="Sheet17"/>
  <dimension ref="A1:F302"/>
  <sheetViews>
    <sheetView showGridLines="0" workbookViewId="0">
      <selection activeCell="F15" sqref="F15"/>
    </sheetView>
  </sheetViews>
  <sheetFormatPr defaultColWidth="8.875" defaultRowHeight="15"/>
  <cols>
    <col min="1" max="1" width="11.125" bestFit="1" customWidth="1"/>
    <col min="2" max="2" width="16.5" customWidth="1"/>
    <col min="3" max="3" width="28" customWidth="1"/>
    <col min="4" max="4" width="14.625" customWidth="1"/>
    <col min="5" max="5" width="28" customWidth="1"/>
  </cols>
  <sheetData>
    <row r="1" spans="1:6">
      <c r="B1" s="1" t="s">
        <v>34</v>
      </c>
    </row>
    <row r="2" spans="1:6">
      <c r="A2" s="2" t="s">
        <v>35</v>
      </c>
      <c r="B2" s="2"/>
      <c r="C2" s="2"/>
      <c r="D2" s="2"/>
      <c r="E2" s="2"/>
    </row>
    <row r="3" spans="1:6">
      <c r="A3" s="3" t="s">
        <v>36</v>
      </c>
      <c r="B3" s="3" t="s">
        <v>37</v>
      </c>
      <c r="C3" s="4" t="s">
        <v>4</v>
      </c>
      <c r="D3" s="3"/>
      <c r="E3" s="3"/>
    </row>
    <row r="4" spans="1:6">
      <c r="A4" s="3" t="s">
        <v>38</v>
      </c>
      <c r="B4" s="3" t="s">
        <v>37</v>
      </c>
      <c r="C4" s="3" t="s">
        <v>37</v>
      </c>
      <c r="D4" s="3"/>
      <c r="E4" s="3"/>
    </row>
    <row r="5" spans="1:6">
      <c r="A5" s="3" t="s">
        <v>39</v>
      </c>
      <c r="B5" s="5" t="s">
        <v>7</v>
      </c>
      <c r="C5" s="6" t="s">
        <v>8</v>
      </c>
      <c r="D5" s="3"/>
      <c r="E5" s="3"/>
    </row>
    <row r="6" spans="1:6">
      <c r="A6" s="3" t="s">
        <v>40</v>
      </c>
      <c r="B6" s="7" t="s">
        <v>10</v>
      </c>
      <c r="C6" s="4" t="s">
        <v>11</v>
      </c>
      <c r="D6" s="3"/>
      <c r="E6" s="3"/>
    </row>
    <row r="7" spans="1:6">
      <c r="A7" s="3" t="s">
        <v>41</v>
      </c>
      <c r="B7" s="8" t="s">
        <v>13</v>
      </c>
      <c r="C7" s="3" t="s">
        <v>37</v>
      </c>
      <c r="D7" s="3"/>
      <c r="E7" s="3"/>
    </row>
    <row r="8" spans="1:6">
      <c r="A8" s="9" t="s">
        <v>42</v>
      </c>
      <c r="B8" s="9">
        <v>20000103</v>
      </c>
      <c r="C8" s="9" t="s">
        <v>43</v>
      </c>
      <c r="D8" s="9"/>
      <c r="E8" s="9"/>
    </row>
    <row r="9" spans="1:6">
      <c r="A9" s="10" t="s">
        <v>44</v>
      </c>
      <c r="B9" s="11" t="s">
        <v>45</v>
      </c>
      <c r="C9" s="11" t="s">
        <v>45</v>
      </c>
      <c r="D9" s="11" t="s">
        <v>46</v>
      </c>
      <c r="E9" s="11" t="s">
        <v>46</v>
      </c>
    </row>
    <row r="10" spans="1:6">
      <c r="A10" s="12" t="s">
        <v>47</v>
      </c>
      <c r="B10" s="13" t="s">
        <v>48</v>
      </c>
      <c r="C10" s="13" t="s">
        <v>48</v>
      </c>
      <c r="D10" s="13" t="s">
        <v>49</v>
      </c>
      <c r="E10" s="13" t="s">
        <v>49</v>
      </c>
    </row>
    <row r="11" spans="1:6">
      <c r="A11" s="12" t="s">
        <v>50</v>
      </c>
      <c r="B11" s="13" t="s">
        <v>51</v>
      </c>
      <c r="C11" s="13" t="s">
        <v>51</v>
      </c>
      <c r="D11" s="13" t="s">
        <v>51</v>
      </c>
      <c r="E11" s="13" t="s">
        <v>51</v>
      </c>
    </row>
    <row r="12" spans="1:6">
      <c r="A12" s="12" t="s">
        <v>38</v>
      </c>
      <c r="B12" s="13" t="s">
        <v>52</v>
      </c>
      <c r="C12" s="13" t="s">
        <v>53</v>
      </c>
      <c r="D12" s="13" t="s">
        <v>52</v>
      </c>
      <c r="E12" s="13" t="s">
        <v>53</v>
      </c>
    </row>
    <row r="13" spans="1:6">
      <c r="A13" s="12" t="s">
        <v>54</v>
      </c>
      <c r="B13" s="13" t="s">
        <v>55</v>
      </c>
      <c r="C13" s="13" t="s">
        <v>56</v>
      </c>
      <c r="D13" s="13" t="s">
        <v>55</v>
      </c>
      <c r="E13" s="13" t="s">
        <v>56</v>
      </c>
    </row>
    <row r="14" spans="1:6">
      <c r="A14" s="14" t="s">
        <v>39</v>
      </c>
      <c r="B14" s="15" t="s">
        <v>57</v>
      </c>
      <c r="C14" s="15" t="s">
        <v>57</v>
      </c>
      <c r="D14" s="15" t="s">
        <v>57</v>
      </c>
      <c r="E14" s="15" t="s">
        <v>57</v>
      </c>
      <c r="F14" s="13" t="s">
        <v>58</v>
      </c>
    </row>
    <row r="15" spans="1:6">
      <c r="A15" s="16">
        <v>36556</v>
      </c>
      <c r="B15" s="17">
        <v>-8.19</v>
      </c>
      <c r="C15" s="21">
        <v>331062436</v>
      </c>
      <c r="D15" s="17">
        <v>-25.68</v>
      </c>
      <c r="E15" s="21">
        <v>75696428</v>
      </c>
      <c r="F15" s="20">
        <f>B15</f>
        <v>-8.19</v>
      </c>
    </row>
    <row r="16" spans="1:6">
      <c r="A16" s="16">
        <v>36585</v>
      </c>
      <c r="B16" s="17">
        <v>-12.03</v>
      </c>
      <c r="C16" s="21">
        <v>290115185</v>
      </c>
      <c r="D16" s="17">
        <v>43.16</v>
      </c>
      <c r="E16" s="21">
        <v>108222280</v>
      </c>
      <c r="F16">
        <f>C15/(C15+E15)*B16+E15/(C15+E15)*D16</f>
        <v>-1.7593304926724347</v>
      </c>
    </row>
    <row r="17" spans="1:6">
      <c r="A17" s="16">
        <v>36616</v>
      </c>
      <c r="B17" s="17">
        <v>3.93</v>
      </c>
      <c r="C17" s="21">
        <v>304603891</v>
      </c>
      <c r="D17" s="17">
        <v>-16.93</v>
      </c>
      <c r="E17" s="21">
        <v>121870075</v>
      </c>
      <c r="F17">
        <f t="shared" ref="F17:F80" si="0">C16/(C16+E16)*B17+E16/(C16+E16)*D17</f>
        <v>-1.737347310150704</v>
      </c>
    </row>
    <row r="18" spans="1:6">
      <c r="A18" s="16">
        <v>36646</v>
      </c>
      <c r="B18" s="17">
        <v>-18.61</v>
      </c>
      <c r="C18" s="21">
        <v>258608601</v>
      </c>
      <c r="D18" s="17">
        <v>-34.58</v>
      </c>
      <c r="E18" s="21">
        <v>102439734</v>
      </c>
      <c r="F18">
        <f>C17/(C17+E17)*B18+E17/(C17+E17)*D18</f>
        <v>-23.173619946146957</v>
      </c>
    </row>
    <row r="19" spans="1:6">
      <c r="A19" s="18">
        <v>36677</v>
      </c>
      <c r="B19" s="19">
        <v>0.89</v>
      </c>
      <c r="C19" s="22">
        <v>263616283</v>
      </c>
      <c r="D19" s="19">
        <v>-8.8699999999999992</v>
      </c>
      <c r="E19" s="22">
        <v>100815135</v>
      </c>
      <c r="F19">
        <f t="shared" si="0"/>
        <v>-1.8791910110595025</v>
      </c>
    </row>
    <row r="20" spans="1:6">
      <c r="A20" s="16">
        <v>36707</v>
      </c>
      <c r="B20" s="17">
        <v>18.8</v>
      </c>
      <c r="C20" s="21">
        <v>295036207</v>
      </c>
      <c r="D20" s="17">
        <v>16.3</v>
      </c>
      <c r="E20" s="21">
        <v>107358087</v>
      </c>
      <c r="F20">
        <f t="shared" si="0"/>
        <v>18.108408043183587</v>
      </c>
    </row>
    <row r="21" spans="1:6">
      <c r="A21" s="16">
        <v>36738</v>
      </c>
      <c r="B21" s="17">
        <v>-14.03</v>
      </c>
      <c r="C21" s="21">
        <v>255524293</v>
      </c>
      <c r="D21" s="17">
        <v>-23.75</v>
      </c>
      <c r="E21" s="21">
        <v>96540697</v>
      </c>
      <c r="F21">
        <f t="shared" si="0"/>
        <v>-16.623278834217267</v>
      </c>
    </row>
    <row r="22" spans="1:6">
      <c r="A22" s="16">
        <v>36769</v>
      </c>
      <c r="B22" s="17">
        <v>-2.46</v>
      </c>
      <c r="C22" s="21">
        <v>249421465</v>
      </c>
      <c r="D22" s="17">
        <v>-6.23</v>
      </c>
      <c r="E22" s="21">
        <v>96742177</v>
      </c>
      <c r="F22">
        <f t="shared" si="0"/>
        <v>-3.4937819380734219</v>
      </c>
    </row>
    <row r="23" spans="1:6">
      <c r="A23" s="16">
        <v>36799</v>
      </c>
      <c r="B23" s="17">
        <v>-16.18</v>
      </c>
      <c r="C23" s="21">
        <v>223527068</v>
      </c>
      <c r="D23" s="17">
        <v>-20.079999999999998</v>
      </c>
      <c r="E23" s="21">
        <v>89907423</v>
      </c>
      <c r="F23">
        <f t="shared" si="0"/>
        <v>-17.269931016787719</v>
      </c>
    </row>
    <row r="24" spans="1:6">
      <c r="A24" s="18">
        <v>36830</v>
      </c>
      <c r="B24" s="19">
        <v>-16.100000000000001</v>
      </c>
      <c r="C24" s="22">
        <v>190537206</v>
      </c>
      <c r="D24" s="19">
        <v>-17.18</v>
      </c>
      <c r="E24" s="22">
        <v>82335600</v>
      </c>
      <c r="F24">
        <f t="shared" si="0"/>
        <v>-16.40979365586157</v>
      </c>
    </row>
    <row r="25" spans="1:6">
      <c r="A25" s="16">
        <v>36860</v>
      </c>
      <c r="B25" s="17">
        <v>0.89</v>
      </c>
      <c r="C25" s="21">
        <v>189313966</v>
      </c>
      <c r="D25" s="17">
        <v>-9.33</v>
      </c>
      <c r="E25" s="21">
        <v>78896139</v>
      </c>
      <c r="F25">
        <f t="shared" si="0"/>
        <v>-2.1937438304497077</v>
      </c>
    </row>
    <row r="26" spans="1:6">
      <c r="A26" s="16">
        <v>36891</v>
      </c>
      <c r="B26" s="17">
        <v>-4.9400000000000004</v>
      </c>
      <c r="C26" s="21">
        <v>187839180</v>
      </c>
      <c r="D26" s="17">
        <v>-28.46</v>
      </c>
      <c r="E26" s="21">
        <v>71582924</v>
      </c>
      <c r="F26">
        <f t="shared" si="0"/>
        <v>-11.858595364928552</v>
      </c>
    </row>
    <row r="27" spans="1:6">
      <c r="A27" s="16">
        <v>36922</v>
      </c>
      <c r="B27" s="17">
        <v>22.45</v>
      </c>
      <c r="C27" s="21">
        <v>242703737</v>
      </c>
      <c r="D27" s="17">
        <v>60.44</v>
      </c>
      <c r="E27" s="21">
        <v>45570373</v>
      </c>
      <c r="F27">
        <f t="shared" si="0"/>
        <v>32.932666052080123</v>
      </c>
    </row>
    <row r="28" spans="1:6">
      <c r="A28" s="16">
        <v>36950</v>
      </c>
      <c r="B28" s="17">
        <v>-2.2999999999999998</v>
      </c>
      <c r="C28" s="21">
        <v>229184931</v>
      </c>
      <c r="D28" s="17">
        <v>-4.0999999999999996</v>
      </c>
      <c r="E28" s="21">
        <v>41710673</v>
      </c>
      <c r="F28">
        <f t="shared" si="0"/>
        <v>-2.5845440105599491</v>
      </c>
    </row>
    <row r="29" spans="1:6">
      <c r="A29" s="18">
        <v>36981</v>
      </c>
      <c r="B29" s="19">
        <v>-9.49</v>
      </c>
      <c r="C29" s="22">
        <v>208889903</v>
      </c>
      <c r="D29" s="19">
        <v>-10.85</v>
      </c>
      <c r="E29" s="22">
        <v>37569826</v>
      </c>
      <c r="F29">
        <f t="shared" si="0"/>
        <v>-9.6994036021344954</v>
      </c>
    </row>
    <row r="30" spans="1:6">
      <c r="A30" s="16">
        <v>37011</v>
      </c>
      <c r="B30" s="17">
        <v>10.35</v>
      </c>
      <c r="C30" s="21">
        <v>228439007</v>
      </c>
      <c r="D30" s="17">
        <v>15.4</v>
      </c>
      <c r="E30" s="21">
        <v>43654394</v>
      </c>
      <c r="F30">
        <f t="shared" si="0"/>
        <v>11.119811855550648</v>
      </c>
    </row>
    <row r="31" spans="1:6">
      <c r="A31" s="16">
        <v>37042</v>
      </c>
      <c r="B31" s="17">
        <v>6.03</v>
      </c>
      <c r="C31" s="21">
        <v>241740956</v>
      </c>
      <c r="D31" s="17">
        <v>3.01</v>
      </c>
      <c r="E31" s="21">
        <v>46229663</v>
      </c>
      <c r="F31">
        <f t="shared" si="0"/>
        <v>5.545474210710462</v>
      </c>
    </row>
    <row r="32" spans="1:6">
      <c r="A32" s="16">
        <v>37072</v>
      </c>
      <c r="B32" s="17">
        <v>-5.84</v>
      </c>
      <c r="C32" s="21">
        <v>237503021</v>
      </c>
      <c r="D32" s="17">
        <v>-8.2799999999999994</v>
      </c>
      <c r="E32" s="21">
        <v>44382017</v>
      </c>
      <c r="F32">
        <f t="shared" si="0"/>
        <v>-6.2317079392047283</v>
      </c>
    </row>
    <row r="33" spans="1:6">
      <c r="A33" s="16">
        <v>37103</v>
      </c>
      <c r="B33" s="17">
        <v>-9</v>
      </c>
      <c r="C33" s="21">
        <v>220002040</v>
      </c>
      <c r="D33" s="17">
        <v>-11.42</v>
      </c>
      <c r="E33" s="21">
        <v>40198542</v>
      </c>
      <c r="F33">
        <f t="shared" si="0"/>
        <v>-9.3810222844818032</v>
      </c>
    </row>
    <row r="34" spans="1:6">
      <c r="A34" s="18">
        <v>37134</v>
      </c>
      <c r="B34" s="19">
        <v>0.66</v>
      </c>
      <c r="C34" s="22">
        <v>202198203</v>
      </c>
      <c r="D34" s="19">
        <v>-9.18</v>
      </c>
      <c r="E34" s="22">
        <v>37528504</v>
      </c>
      <c r="F34">
        <f t="shared" si="0"/>
        <v>-0.86018742709806828</v>
      </c>
    </row>
    <row r="35" spans="1:6">
      <c r="A35" s="16">
        <v>37164</v>
      </c>
      <c r="B35" s="17">
        <v>-16.8</v>
      </c>
      <c r="C35" s="21">
        <v>176288383</v>
      </c>
      <c r="D35" s="17">
        <v>-23.43</v>
      </c>
      <c r="E35" s="21">
        <v>32280818</v>
      </c>
      <c r="F35">
        <f t="shared" si="0"/>
        <v>-17.837906809106588</v>
      </c>
    </row>
    <row r="36" spans="1:6">
      <c r="A36" s="16">
        <v>37195</v>
      </c>
      <c r="B36" s="17">
        <v>12.12</v>
      </c>
      <c r="C36" s="21">
        <v>197675655</v>
      </c>
      <c r="D36" s="17">
        <v>21.13</v>
      </c>
      <c r="E36" s="21">
        <v>43043316</v>
      </c>
      <c r="F36">
        <f t="shared" si="0"/>
        <v>13.514502010773871</v>
      </c>
    </row>
    <row r="37" spans="1:6">
      <c r="A37" s="16">
        <v>37225</v>
      </c>
      <c r="B37" s="17">
        <v>20.61</v>
      </c>
      <c r="C37" s="21">
        <v>236918686</v>
      </c>
      <c r="D37" s="17">
        <v>14.28</v>
      </c>
      <c r="E37" s="21">
        <v>48483765</v>
      </c>
      <c r="F37">
        <f t="shared" si="0"/>
        <v>19.478123317625847</v>
      </c>
    </row>
    <row r="38" spans="1:6">
      <c r="A38" s="16">
        <v>37256</v>
      </c>
      <c r="B38" s="17">
        <v>9.76</v>
      </c>
      <c r="C38" s="21">
        <v>256660546</v>
      </c>
      <c r="D38" s="17">
        <v>6.21</v>
      </c>
      <c r="E38" s="21">
        <v>51311699</v>
      </c>
      <c r="F38">
        <f t="shared" si="0"/>
        <v>9.1569310174214298</v>
      </c>
    </row>
    <row r="39" spans="1:6">
      <c r="A39" s="18">
        <v>37287</v>
      </c>
      <c r="B39" s="19">
        <v>7.84</v>
      </c>
      <c r="C39" s="22">
        <v>279200139</v>
      </c>
      <c r="D39" s="19">
        <v>7.13</v>
      </c>
      <c r="E39" s="22">
        <v>57845412</v>
      </c>
      <c r="F39">
        <f t="shared" si="0"/>
        <v>7.721705878105996</v>
      </c>
    </row>
    <row r="40" spans="1:6">
      <c r="A40" s="16">
        <v>37315</v>
      </c>
      <c r="B40" s="17">
        <v>5.09</v>
      </c>
      <c r="C40" s="21">
        <v>307103623</v>
      </c>
      <c r="D40" s="17">
        <v>-1.6</v>
      </c>
      <c r="E40" s="21">
        <v>59761358</v>
      </c>
      <c r="F40">
        <f t="shared" si="0"/>
        <v>3.9418293591716922</v>
      </c>
    </row>
    <row r="41" spans="1:6">
      <c r="A41" s="16">
        <v>37346</v>
      </c>
      <c r="B41" s="17">
        <v>9.2200000000000006</v>
      </c>
      <c r="C41" s="21">
        <v>337417093</v>
      </c>
      <c r="D41" s="17">
        <v>17.809999999999999</v>
      </c>
      <c r="E41" s="21">
        <v>71039255</v>
      </c>
      <c r="F41">
        <f t="shared" si="0"/>
        <v>10.619288816884925</v>
      </c>
    </row>
    <row r="42" spans="1:6">
      <c r="A42" s="16">
        <v>37376</v>
      </c>
      <c r="B42" s="17">
        <v>-5.94</v>
      </c>
      <c r="C42" s="21">
        <v>325716905</v>
      </c>
      <c r="D42" s="17">
        <v>-20.91</v>
      </c>
      <c r="E42" s="21">
        <v>57157237</v>
      </c>
      <c r="F42">
        <f t="shared" si="0"/>
        <v>-8.5436017130280959</v>
      </c>
    </row>
    <row r="43" spans="1:6">
      <c r="A43" s="16">
        <v>37407</v>
      </c>
      <c r="B43" s="17">
        <v>-5.45</v>
      </c>
      <c r="C43" s="21">
        <v>309344961</v>
      </c>
      <c r="D43" s="17">
        <v>-4.8499999999999996</v>
      </c>
      <c r="E43" s="21">
        <v>54969393</v>
      </c>
      <c r="F43">
        <f t="shared" si="0"/>
        <v>-5.3604292026072633</v>
      </c>
    </row>
    <row r="44" spans="1:6">
      <c r="A44" s="18">
        <v>37437</v>
      </c>
      <c r="B44" s="19">
        <v>-12.5</v>
      </c>
      <c r="C44" s="22">
        <v>297121746</v>
      </c>
      <c r="D44" s="19">
        <v>-17.850000000000001</v>
      </c>
      <c r="E44" s="22">
        <v>48358697</v>
      </c>
      <c r="F44">
        <f t="shared" si="0"/>
        <v>-13.307232131594793</v>
      </c>
    </row>
    <row r="45" spans="1:6">
      <c r="A45" s="16">
        <v>37468</v>
      </c>
      <c r="B45" s="17">
        <v>-3.33</v>
      </c>
      <c r="C45" s="21">
        <v>289095369</v>
      </c>
      <c r="D45" s="17">
        <v>-3.66</v>
      </c>
      <c r="E45" s="21">
        <v>46738686</v>
      </c>
      <c r="F45">
        <f t="shared" si="0"/>
        <v>-3.3761918187652662</v>
      </c>
    </row>
    <row r="46" spans="1:6">
      <c r="A46" s="16">
        <v>37499</v>
      </c>
      <c r="B46" s="17">
        <v>1.7</v>
      </c>
      <c r="C46" s="21">
        <v>298233565</v>
      </c>
      <c r="D46" s="17">
        <v>-0.08</v>
      </c>
      <c r="E46" s="21">
        <v>47404187</v>
      </c>
      <c r="F46">
        <f t="shared" si="0"/>
        <v>1.4522738988456663</v>
      </c>
    </row>
    <row r="47" spans="1:6">
      <c r="A47" s="16">
        <v>37529</v>
      </c>
      <c r="B47" s="17">
        <v>-12.22</v>
      </c>
      <c r="C47" s="21">
        <v>263003757</v>
      </c>
      <c r="D47" s="17">
        <v>-20.98</v>
      </c>
      <c r="E47" s="21">
        <v>37614564</v>
      </c>
      <c r="F47">
        <f t="shared" si="0"/>
        <v>-13.42143322225982</v>
      </c>
    </row>
    <row r="48" spans="1:6">
      <c r="A48" s="16">
        <v>37560</v>
      </c>
      <c r="B48" s="17">
        <v>1.93</v>
      </c>
      <c r="C48" s="21">
        <v>269243425</v>
      </c>
      <c r="D48" s="17">
        <v>2.87</v>
      </c>
      <c r="E48" s="21">
        <v>39264864</v>
      </c>
      <c r="F48">
        <f t="shared" si="0"/>
        <v>2.0476165512547055</v>
      </c>
    </row>
    <row r="49" spans="1:6">
      <c r="A49" s="18">
        <v>37590</v>
      </c>
      <c r="B49" s="19">
        <v>7.67</v>
      </c>
      <c r="C49" s="22">
        <v>296946538</v>
      </c>
      <c r="D49" s="19">
        <v>5.49</v>
      </c>
      <c r="E49" s="22">
        <v>43143331</v>
      </c>
      <c r="F49">
        <f t="shared" si="0"/>
        <v>7.392544234394947</v>
      </c>
    </row>
    <row r="50" spans="1:6">
      <c r="A50" s="16">
        <v>37621</v>
      </c>
      <c r="B50" s="17">
        <v>-13.42</v>
      </c>
      <c r="C50" s="21">
        <v>258633582</v>
      </c>
      <c r="D50" s="17">
        <v>-14.53</v>
      </c>
      <c r="E50" s="21">
        <v>37345567</v>
      </c>
      <c r="F50">
        <f t="shared" si="0"/>
        <v>-13.560813066707375</v>
      </c>
    </row>
    <row r="51" spans="1:6">
      <c r="A51" s="16">
        <v>37652</v>
      </c>
      <c r="B51" s="17">
        <v>-5.69</v>
      </c>
      <c r="C51" s="21">
        <v>242728158</v>
      </c>
      <c r="D51" s="17">
        <v>-2.19</v>
      </c>
      <c r="E51" s="21">
        <v>37401238</v>
      </c>
      <c r="F51">
        <f t="shared" si="0"/>
        <v>-5.2483827950664192</v>
      </c>
    </row>
    <row r="52" spans="1:6">
      <c r="A52" s="16">
        <v>37680</v>
      </c>
      <c r="B52" s="17">
        <v>-4.18</v>
      </c>
      <c r="C52" s="21">
        <v>236209559</v>
      </c>
      <c r="D52" s="17">
        <v>-4.5</v>
      </c>
      <c r="E52" s="21">
        <v>36433172</v>
      </c>
      <c r="F52">
        <f t="shared" si="0"/>
        <v>-4.2227245277750134</v>
      </c>
    </row>
    <row r="53" spans="1:6">
      <c r="A53" s="16">
        <v>37711</v>
      </c>
      <c r="B53" s="17">
        <v>-6.9</v>
      </c>
      <c r="C53" s="21">
        <v>220826415</v>
      </c>
      <c r="D53" s="17">
        <v>-9.6</v>
      </c>
      <c r="E53" s="21">
        <v>33213480</v>
      </c>
      <c r="F53">
        <f t="shared" si="0"/>
        <v>-7.2608002459453065</v>
      </c>
    </row>
    <row r="54" spans="1:6">
      <c r="A54" s="18">
        <v>37741</v>
      </c>
      <c r="B54" s="19">
        <v>7.73</v>
      </c>
      <c r="C54" s="22">
        <v>247794493</v>
      </c>
      <c r="D54" s="19">
        <v>8.9600000000000009</v>
      </c>
      <c r="E54" s="22">
        <v>37687712</v>
      </c>
      <c r="F54">
        <f t="shared" si="0"/>
        <v>7.8908116725130917</v>
      </c>
    </row>
    <row r="55" spans="1:6">
      <c r="A55" s="16">
        <v>37772</v>
      </c>
      <c r="B55" s="17">
        <v>5.68</v>
      </c>
      <c r="C55" s="21">
        <v>262205007</v>
      </c>
      <c r="D55" s="17">
        <v>10.23</v>
      </c>
      <c r="E55" s="21">
        <v>41548495</v>
      </c>
      <c r="F55">
        <f t="shared" si="0"/>
        <v>6.2806647230428947</v>
      </c>
    </row>
    <row r="56" spans="1:6">
      <c r="A56" s="16">
        <v>37802</v>
      </c>
      <c r="B56" s="17">
        <v>5.76</v>
      </c>
      <c r="C56" s="21">
        <v>278841532</v>
      </c>
      <c r="D56" s="17">
        <v>5.45</v>
      </c>
      <c r="E56" s="21">
        <v>43062490</v>
      </c>
      <c r="F56">
        <f t="shared" si="0"/>
        <v>5.7175970865679098</v>
      </c>
    </row>
    <row r="57" spans="1:6">
      <c r="A57" s="16">
        <v>37833</v>
      </c>
      <c r="B57" s="17">
        <v>6.51</v>
      </c>
      <c r="C57" s="21">
        <v>297375785</v>
      </c>
      <c r="D57" s="17">
        <v>-0.84</v>
      </c>
      <c r="E57" s="21">
        <v>43492953</v>
      </c>
      <c r="F57">
        <f t="shared" si="0"/>
        <v>5.5267587856358009</v>
      </c>
    </row>
    <row r="58" spans="1:6">
      <c r="A58" s="16">
        <v>37864</v>
      </c>
      <c r="B58" s="17">
        <v>5.14</v>
      </c>
      <c r="C58" s="21">
        <v>316742765</v>
      </c>
      <c r="D58" s="17">
        <v>-1.1599999999999999</v>
      </c>
      <c r="E58" s="21">
        <v>44403069</v>
      </c>
      <c r="F58">
        <f t="shared" si="0"/>
        <v>4.3361550786156284</v>
      </c>
    </row>
    <row r="59" spans="1:6">
      <c r="A59" s="18">
        <v>37894</v>
      </c>
      <c r="B59" s="19">
        <v>-8.16</v>
      </c>
      <c r="C59" s="22">
        <v>294384021</v>
      </c>
      <c r="D59" s="19">
        <v>-9.4499999999999993</v>
      </c>
      <c r="E59" s="22">
        <v>38267443</v>
      </c>
      <c r="F59">
        <f t="shared" si="0"/>
        <v>-8.318606174064298</v>
      </c>
    </row>
    <row r="60" spans="1:6">
      <c r="A60" s="16">
        <v>37925</v>
      </c>
      <c r="B60" s="17">
        <v>12.16</v>
      </c>
      <c r="C60" s="21">
        <v>331234719</v>
      </c>
      <c r="D60" s="17">
        <v>3.39</v>
      </c>
      <c r="E60" s="21">
        <v>38588097</v>
      </c>
      <c r="F60">
        <f t="shared" si="0"/>
        <v>11.151119801264425</v>
      </c>
    </row>
    <row r="61" spans="1:6">
      <c r="A61" s="16">
        <v>37955</v>
      </c>
      <c r="B61" s="17">
        <v>2.69</v>
      </c>
      <c r="C61" s="21">
        <v>344895632</v>
      </c>
      <c r="D61" s="17">
        <v>-2.16</v>
      </c>
      <c r="E61" s="21">
        <v>39299120</v>
      </c>
      <c r="F61">
        <f t="shared" si="0"/>
        <v>2.1839407133550139</v>
      </c>
    </row>
    <row r="62" spans="1:6">
      <c r="A62" s="16">
        <v>37986</v>
      </c>
      <c r="B62" s="17">
        <v>1.82</v>
      </c>
      <c r="C62" s="21">
        <v>355691449</v>
      </c>
      <c r="D62" s="17">
        <v>-2.12</v>
      </c>
      <c r="E62" s="21">
        <v>37629478</v>
      </c>
      <c r="F62">
        <f t="shared" si="0"/>
        <v>1.4169790529569752</v>
      </c>
    </row>
    <row r="63" spans="1:6">
      <c r="A63" s="16">
        <v>38017</v>
      </c>
      <c r="B63" s="17">
        <v>4.66</v>
      </c>
      <c r="C63" s="21">
        <v>374490898</v>
      </c>
      <c r="D63" s="17">
        <v>-1.62</v>
      </c>
      <c r="E63" s="21">
        <v>38052862</v>
      </c>
      <c r="F63">
        <f t="shared" si="0"/>
        <v>4.0591849769030981</v>
      </c>
    </row>
    <row r="64" spans="1:6">
      <c r="A64" s="18">
        <v>38046</v>
      </c>
      <c r="B64" s="19">
        <v>2.36</v>
      </c>
      <c r="C64" s="22">
        <v>388963618</v>
      </c>
      <c r="D64" s="19">
        <v>-3.68</v>
      </c>
      <c r="E64" s="22">
        <v>37203470</v>
      </c>
      <c r="F64">
        <f t="shared" si="0"/>
        <v>1.8028729536958696</v>
      </c>
    </row>
    <row r="65" spans="1:6">
      <c r="A65" s="16">
        <v>38077</v>
      </c>
      <c r="B65" s="17">
        <v>-0.33</v>
      </c>
      <c r="C65" s="21">
        <v>388109514</v>
      </c>
      <c r="D65" s="17">
        <v>1.28</v>
      </c>
      <c r="E65" s="21">
        <v>37719747</v>
      </c>
      <c r="F65">
        <f t="shared" si="0"/>
        <v>-0.18945046347642874</v>
      </c>
    </row>
    <row r="66" spans="1:6">
      <c r="A66" s="16">
        <v>38107</v>
      </c>
      <c r="B66" s="17">
        <v>-1.22</v>
      </c>
      <c r="C66" s="21">
        <v>384490574</v>
      </c>
      <c r="D66" s="17">
        <v>5.12</v>
      </c>
      <c r="E66" s="21">
        <v>36133841</v>
      </c>
      <c r="F66">
        <f t="shared" si="0"/>
        <v>-0.6584059108140996</v>
      </c>
    </row>
    <row r="67" spans="1:6">
      <c r="A67" s="16">
        <v>38138</v>
      </c>
      <c r="B67" s="17">
        <v>-6.84</v>
      </c>
      <c r="C67" s="21">
        <v>357298610</v>
      </c>
      <c r="D67" s="17">
        <v>-11.59</v>
      </c>
      <c r="E67" s="21">
        <v>32316275</v>
      </c>
      <c r="F67">
        <f t="shared" si="0"/>
        <v>-7.2480498863814171</v>
      </c>
    </row>
    <row r="68" spans="1:6">
      <c r="A68" s="16">
        <v>38168</v>
      </c>
      <c r="B68" s="17">
        <v>-3.76</v>
      </c>
      <c r="C68" s="21">
        <v>349363423</v>
      </c>
      <c r="D68" s="17">
        <v>-4.09</v>
      </c>
      <c r="E68" s="21">
        <v>31615760</v>
      </c>
      <c r="F68">
        <f t="shared" si="0"/>
        <v>-3.7873715691072736</v>
      </c>
    </row>
    <row r="69" spans="1:6">
      <c r="A69" s="18">
        <v>38199</v>
      </c>
      <c r="B69" s="19">
        <v>-6.42</v>
      </c>
      <c r="C69" s="22">
        <v>333790560</v>
      </c>
      <c r="D69" s="19">
        <v>-14.01</v>
      </c>
      <c r="E69" s="22">
        <v>27484650</v>
      </c>
      <c r="F69">
        <f t="shared" si="0"/>
        <v>-7.0498601842505391</v>
      </c>
    </row>
    <row r="70" spans="1:6">
      <c r="A70" s="16">
        <v>38230</v>
      </c>
      <c r="B70" s="17">
        <v>9.2799999999999994</v>
      </c>
      <c r="C70" s="21">
        <v>369102424</v>
      </c>
      <c r="D70" s="17">
        <v>7.38</v>
      </c>
      <c r="E70" s="21">
        <v>29762720</v>
      </c>
      <c r="F70">
        <f t="shared" si="0"/>
        <v>9.1354541425635034</v>
      </c>
    </row>
    <row r="71" spans="1:6">
      <c r="A71" s="16">
        <v>38260</v>
      </c>
      <c r="B71" s="17">
        <v>3.71</v>
      </c>
      <c r="C71" s="21">
        <v>383817720</v>
      </c>
      <c r="D71" s="17">
        <v>2.44</v>
      </c>
      <c r="E71" s="21">
        <v>30440776</v>
      </c>
      <c r="F71">
        <f t="shared" si="0"/>
        <v>3.6152345010122016</v>
      </c>
    </row>
    <row r="72" spans="1:6">
      <c r="A72" s="16">
        <v>38291</v>
      </c>
      <c r="B72" s="17">
        <v>0.33</v>
      </c>
      <c r="C72" s="21">
        <v>384653279</v>
      </c>
      <c r="D72" s="17">
        <v>-1.44</v>
      </c>
      <c r="E72" s="21">
        <v>30540010</v>
      </c>
      <c r="F72">
        <f t="shared" si="0"/>
        <v>0.19993586362076687</v>
      </c>
    </row>
    <row r="73" spans="1:6">
      <c r="A73" s="16">
        <v>38321</v>
      </c>
      <c r="B73" s="17">
        <v>5.18</v>
      </c>
      <c r="C73" s="21">
        <v>403342337</v>
      </c>
      <c r="D73" s="17">
        <v>4.59</v>
      </c>
      <c r="E73" s="21">
        <v>32175876</v>
      </c>
      <c r="F73">
        <f t="shared" si="0"/>
        <v>5.1366018854895312</v>
      </c>
    </row>
    <row r="74" spans="1:6">
      <c r="A74" s="18">
        <v>38352</v>
      </c>
      <c r="B74" s="19">
        <v>2.0299999999999998</v>
      </c>
      <c r="C74" s="22">
        <v>412861783</v>
      </c>
      <c r="D74" s="19">
        <v>1.85</v>
      </c>
      <c r="E74" s="22">
        <v>31605663</v>
      </c>
      <c r="F74">
        <f t="shared" si="0"/>
        <v>2.0167016866180978</v>
      </c>
    </row>
    <row r="75" spans="1:6">
      <c r="A75" s="16">
        <v>38383</v>
      </c>
      <c r="B75" s="17">
        <v>4.1100000000000003</v>
      </c>
      <c r="C75" s="21">
        <v>430824387</v>
      </c>
      <c r="D75" s="17">
        <v>24.35</v>
      </c>
      <c r="E75" s="21">
        <v>40274765</v>
      </c>
      <c r="F75">
        <f t="shared" si="0"/>
        <v>5.5492474069293261</v>
      </c>
    </row>
    <row r="76" spans="1:6">
      <c r="A76" s="16">
        <v>38411</v>
      </c>
      <c r="B76" s="17">
        <v>9.74</v>
      </c>
      <c r="C76" s="21">
        <v>469667055</v>
      </c>
      <c r="D76" s="17">
        <v>6.37</v>
      </c>
      <c r="E76" s="21">
        <v>43383786</v>
      </c>
      <c r="F76">
        <f t="shared" si="0"/>
        <v>9.4518951340205337</v>
      </c>
    </row>
    <row r="77" spans="1:6">
      <c r="A77" s="16">
        <v>38442</v>
      </c>
      <c r="B77" s="17">
        <v>-4.5199999999999996</v>
      </c>
      <c r="C77" s="21">
        <v>448962926</v>
      </c>
      <c r="D77" s="17">
        <v>-8.6999999999999993</v>
      </c>
      <c r="E77" s="21">
        <v>40215833</v>
      </c>
      <c r="F77">
        <f t="shared" si="0"/>
        <v>-4.8734624855629072</v>
      </c>
    </row>
    <row r="78" spans="1:6">
      <c r="A78" s="16">
        <v>38472</v>
      </c>
      <c r="B78" s="17">
        <v>-4.97</v>
      </c>
      <c r="C78" s="21">
        <v>422781650</v>
      </c>
      <c r="D78" s="17">
        <v>-6.36</v>
      </c>
      <c r="E78" s="21">
        <v>37690393</v>
      </c>
      <c r="F78">
        <f t="shared" si="0"/>
        <v>-5.084273170781727</v>
      </c>
    </row>
    <row r="79" spans="1:6">
      <c r="A79" s="18">
        <v>38503</v>
      </c>
      <c r="B79" s="19">
        <v>6.46</v>
      </c>
      <c r="C79" s="22">
        <v>450922234</v>
      </c>
      <c r="D79" s="19">
        <v>11.09</v>
      </c>
      <c r="E79" s="22">
        <v>42044751</v>
      </c>
      <c r="F79">
        <f t="shared" si="0"/>
        <v>6.8389731043237294</v>
      </c>
    </row>
    <row r="80" spans="1:6">
      <c r="A80" s="16">
        <v>38533</v>
      </c>
      <c r="B80" s="17">
        <v>4.04</v>
      </c>
      <c r="C80" s="21">
        <v>468516828</v>
      </c>
      <c r="D80" s="17">
        <v>7.47</v>
      </c>
      <c r="E80" s="21">
        <v>45753931</v>
      </c>
      <c r="F80">
        <f t="shared" si="0"/>
        <v>4.3325418949303476</v>
      </c>
    </row>
    <row r="81" spans="1:6">
      <c r="A81" s="16">
        <v>38564</v>
      </c>
      <c r="B81" s="17">
        <v>11.23</v>
      </c>
      <c r="C81" s="21">
        <v>518447598</v>
      </c>
      <c r="D81" s="17">
        <v>9.86</v>
      </c>
      <c r="E81" s="21">
        <v>51321228</v>
      </c>
      <c r="F81">
        <f t="shared" ref="F81:F144" si="1">C80/(C80+E80)*B81+E80/(C80+E80)*D81</f>
        <v>11.108113067147961</v>
      </c>
    </row>
    <row r="82" spans="1:6">
      <c r="A82" s="16">
        <v>38595</v>
      </c>
      <c r="B82" s="17">
        <v>-2.52</v>
      </c>
      <c r="C82" s="21">
        <v>505725954</v>
      </c>
      <c r="D82" s="17">
        <v>-7.82</v>
      </c>
      <c r="E82" s="21">
        <v>47729644</v>
      </c>
      <c r="F82">
        <f t="shared" si="1"/>
        <v>-2.9973909978711264</v>
      </c>
    </row>
    <row r="83" spans="1:6">
      <c r="A83" s="16">
        <v>38625</v>
      </c>
      <c r="B83" s="17">
        <v>13.84</v>
      </c>
      <c r="C83" s="21">
        <v>571414458</v>
      </c>
      <c r="D83" s="17">
        <v>14.86</v>
      </c>
      <c r="E83" s="21">
        <v>54623144</v>
      </c>
      <c r="F83">
        <f t="shared" si="1"/>
        <v>13.927964124052458</v>
      </c>
    </row>
    <row r="84" spans="1:6">
      <c r="A84" s="18">
        <v>38656</v>
      </c>
      <c r="B84" s="19">
        <v>-5.15</v>
      </c>
      <c r="C84" s="22">
        <v>542955759</v>
      </c>
      <c r="D84" s="19">
        <v>2.71</v>
      </c>
      <c r="E84" s="22">
        <v>57309191</v>
      </c>
      <c r="F84">
        <f t="shared" si="1"/>
        <v>-4.4641978844906509</v>
      </c>
    </row>
    <row r="85" spans="1:6">
      <c r="A85" s="16">
        <v>38686</v>
      </c>
      <c r="B85" s="17">
        <v>13.74</v>
      </c>
      <c r="C85" s="21">
        <v>608657243</v>
      </c>
      <c r="D85" s="17">
        <v>22.63</v>
      </c>
      <c r="E85" s="21">
        <v>70683561</v>
      </c>
      <c r="F85">
        <f t="shared" si="1"/>
        <v>14.588756383310404</v>
      </c>
    </row>
    <row r="86" spans="1:6">
      <c r="A86" s="16">
        <v>38717</v>
      </c>
      <c r="B86" s="17">
        <v>7.82</v>
      </c>
      <c r="C86" s="21">
        <v>655327294</v>
      </c>
      <c r="D86" s="17">
        <v>0.68</v>
      </c>
      <c r="E86" s="21">
        <v>71733259</v>
      </c>
      <c r="F86">
        <f t="shared" si="1"/>
        <v>7.0771024402355787</v>
      </c>
    </row>
    <row r="87" spans="1:6">
      <c r="A87" s="16">
        <v>38748</v>
      </c>
      <c r="B87" s="17">
        <v>1.48</v>
      </c>
      <c r="C87" s="21">
        <v>666226768</v>
      </c>
      <c r="D87" s="17">
        <v>-1.65</v>
      </c>
      <c r="E87" s="21">
        <v>71643607</v>
      </c>
      <c r="F87">
        <f t="shared" si="1"/>
        <v>1.1711878938507065</v>
      </c>
    </row>
    <row r="88" spans="1:6">
      <c r="A88" s="16">
        <v>38776</v>
      </c>
      <c r="B88" s="17">
        <v>-0.94</v>
      </c>
      <c r="C88" s="21">
        <v>666896291</v>
      </c>
      <c r="D88" s="17">
        <v>0.69</v>
      </c>
      <c r="E88" s="21">
        <v>71532260</v>
      </c>
      <c r="F88">
        <f t="shared" si="1"/>
        <v>-0.78173496678193644</v>
      </c>
    </row>
    <row r="89" spans="1:6">
      <c r="A89" s="18">
        <v>38807</v>
      </c>
      <c r="B89" s="19">
        <v>-0.87</v>
      </c>
      <c r="C89" s="22">
        <v>661129532</v>
      </c>
      <c r="D89" s="19">
        <v>-2.5099999999999998</v>
      </c>
      <c r="E89" s="22">
        <v>70470026</v>
      </c>
      <c r="F89">
        <f t="shared" si="1"/>
        <v>-1.0288683241474503</v>
      </c>
    </row>
    <row r="90" spans="1:6">
      <c r="A90" s="16">
        <v>38837</v>
      </c>
      <c r="B90" s="17">
        <v>6.64</v>
      </c>
      <c r="C90" s="21">
        <v>691352650</v>
      </c>
      <c r="D90" s="17">
        <v>7.54</v>
      </c>
      <c r="E90" s="21">
        <v>73086767</v>
      </c>
      <c r="F90">
        <f t="shared" si="1"/>
        <v>6.7266908990122705</v>
      </c>
    </row>
    <row r="91" spans="1:6">
      <c r="A91" s="16">
        <v>38868</v>
      </c>
      <c r="B91" s="17">
        <v>-7.19</v>
      </c>
      <c r="C91" s="21">
        <v>641507061</v>
      </c>
      <c r="D91" s="17">
        <v>-8.02</v>
      </c>
      <c r="E91" s="21">
        <v>67600306</v>
      </c>
      <c r="F91">
        <f t="shared" si="1"/>
        <v>-7.2693549040786838</v>
      </c>
    </row>
    <row r="92" spans="1:6">
      <c r="A92" s="16">
        <v>38898</v>
      </c>
      <c r="B92" s="17">
        <v>-1.71</v>
      </c>
      <c r="C92" s="21">
        <v>632247724</v>
      </c>
      <c r="D92" s="17">
        <v>-6.32</v>
      </c>
      <c r="E92" s="21">
        <v>63989060</v>
      </c>
      <c r="F92">
        <f t="shared" si="1"/>
        <v>-2.1494784558203581</v>
      </c>
    </row>
    <row r="93" spans="1:6">
      <c r="A93" s="16">
        <v>38929</v>
      </c>
      <c r="B93" s="17">
        <v>0.21</v>
      </c>
      <c r="C93" s="21">
        <v>634477544</v>
      </c>
      <c r="D93" s="17">
        <v>-5.59</v>
      </c>
      <c r="E93" s="21">
        <v>61636264</v>
      </c>
      <c r="F93">
        <f t="shared" si="1"/>
        <v>-0.32306081570088374</v>
      </c>
    </row>
    <row r="94" spans="1:6">
      <c r="A94" s="18">
        <v>38960</v>
      </c>
      <c r="B94" s="19">
        <v>4.2300000000000004</v>
      </c>
      <c r="C94" s="22">
        <v>663153490</v>
      </c>
      <c r="D94" s="19">
        <v>2.72</v>
      </c>
      <c r="E94" s="22">
        <v>64395067</v>
      </c>
      <c r="F94">
        <f t="shared" si="1"/>
        <v>4.0962995079678119</v>
      </c>
    </row>
    <row r="95" spans="1:6">
      <c r="A95" s="16">
        <v>38990</v>
      </c>
      <c r="B95" s="17">
        <v>1.99</v>
      </c>
      <c r="C95" s="21">
        <v>672530175</v>
      </c>
      <c r="D95" s="17">
        <v>7.06</v>
      </c>
      <c r="E95" s="21">
        <v>68388992</v>
      </c>
      <c r="F95">
        <f t="shared" si="1"/>
        <v>2.4387439175692025</v>
      </c>
    </row>
    <row r="96" spans="1:6">
      <c r="A96" s="16">
        <v>39021</v>
      </c>
      <c r="B96" s="17">
        <v>-0.5</v>
      </c>
      <c r="C96" s="21">
        <v>668467060</v>
      </c>
      <c r="D96" s="17">
        <v>-2.38</v>
      </c>
      <c r="E96" s="21">
        <v>67981325</v>
      </c>
      <c r="F96">
        <f t="shared" si="1"/>
        <v>-0.67352946270858183</v>
      </c>
    </row>
    <row r="97" spans="1:6">
      <c r="A97" s="16">
        <v>39051</v>
      </c>
      <c r="B97" s="17">
        <v>5.61</v>
      </c>
      <c r="C97" s="21">
        <v>701542333</v>
      </c>
      <c r="D97" s="17">
        <v>7.25</v>
      </c>
      <c r="E97" s="21">
        <v>73476651</v>
      </c>
      <c r="F97">
        <f t="shared" si="1"/>
        <v>5.7613878980127033</v>
      </c>
    </row>
    <row r="98" spans="1:6">
      <c r="A98" s="16">
        <v>39082</v>
      </c>
      <c r="B98" s="17">
        <v>1.63</v>
      </c>
      <c r="C98" s="21">
        <v>703126987</v>
      </c>
      <c r="D98" s="17">
        <v>-1.1100000000000001</v>
      </c>
      <c r="E98" s="21">
        <v>72549661</v>
      </c>
      <c r="F98">
        <f t="shared" si="1"/>
        <v>1.3702308486678307</v>
      </c>
    </row>
    <row r="99" spans="1:6">
      <c r="A99" s="18">
        <v>39113</v>
      </c>
      <c r="B99" s="19">
        <v>-5.17</v>
      </c>
      <c r="C99" s="22">
        <v>666848095</v>
      </c>
      <c r="D99" s="19">
        <v>-4.91</v>
      </c>
      <c r="E99" s="22">
        <v>69752994</v>
      </c>
      <c r="F99">
        <f t="shared" si="1"/>
        <v>-5.1456819908029505</v>
      </c>
    </row>
    <row r="100" spans="1:6">
      <c r="A100" s="16">
        <v>39141</v>
      </c>
      <c r="B100" s="17">
        <v>3.36</v>
      </c>
      <c r="C100" s="21">
        <v>694547779</v>
      </c>
      <c r="D100" s="17">
        <v>3.05</v>
      </c>
      <c r="E100" s="21">
        <v>73526810</v>
      </c>
      <c r="F100">
        <f t="shared" si="1"/>
        <v>3.3306443168997268</v>
      </c>
    </row>
    <row r="101" spans="1:6">
      <c r="A101" s="16">
        <v>39172</v>
      </c>
      <c r="B101" s="17">
        <v>2.48</v>
      </c>
      <c r="C101" s="21">
        <v>711957911</v>
      </c>
      <c r="D101" s="17">
        <v>8</v>
      </c>
      <c r="E101" s="21">
        <v>79966183</v>
      </c>
      <c r="F101">
        <f t="shared" si="1"/>
        <v>3.0084226258916109</v>
      </c>
    </row>
    <row r="102" spans="1:6">
      <c r="A102" s="16">
        <v>39202</v>
      </c>
      <c r="B102" s="17">
        <v>6.17</v>
      </c>
      <c r="C102" s="21">
        <v>754541048</v>
      </c>
      <c r="D102" s="17">
        <v>4.1399999999999997</v>
      </c>
      <c r="E102" s="21">
        <v>84425840</v>
      </c>
      <c r="F102">
        <f t="shared" si="1"/>
        <v>5.9650165265586672</v>
      </c>
    </row>
    <row r="103" spans="1:6">
      <c r="A103" s="16">
        <v>39233</v>
      </c>
      <c r="B103" s="17">
        <v>10.29</v>
      </c>
      <c r="C103" s="21">
        <v>831813663</v>
      </c>
      <c r="D103" s="17">
        <v>10.65</v>
      </c>
      <c r="E103" s="21">
        <v>95420005</v>
      </c>
      <c r="F103">
        <f t="shared" si="1"/>
        <v>10.32622705834369</v>
      </c>
    </row>
    <row r="104" spans="1:6">
      <c r="A104" s="18">
        <v>39263</v>
      </c>
      <c r="B104" s="19">
        <v>4.92</v>
      </c>
      <c r="C104" s="22">
        <v>860562248</v>
      </c>
      <c r="D104" s="19">
        <v>5.97</v>
      </c>
      <c r="E104" s="22">
        <v>100923839</v>
      </c>
      <c r="F104">
        <f t="shared" si="1"/>
        <v>5.028053674826225</v>
      </c>
    </row>
    <row r="105" spans="1:6">
      <c r="A105" s="16">
        <v>39294</v>
      </c>
      <c r="B105" s="17">
        <v>10.88</v>
      </c>
      <c r="C105" s="21">
        <v>958786156</v>
      </c>
      <c r="D105" s="17">
        <v>4.22</v>
      </c>
      <c r="E105" s="21">
        <v>107336590</v>
      </c>
      <c r="F105">
        <f t="shared" si="1"/>
        <v>10.180923043164119</v>
      </c>
    </row>
    <row r="106" spans="1:6">
      <c r="A106" s="16">
        <v>39325</v>
      </c>
      <c r="B106" s="17">
        <v>-3.11</v>
      </c>
      <c r="C106" s="21">
        <v>931943863</v>
      </c>
      <c r="D106" s="17">
        <v>-4.4800000000000004</v>
      </c>
      <c r="E106" s="21">
        <v>104053016</v>
      </c>
      <c r="F106">
        <f t="shared" si="1"/>
        <v>-3.2479307672139281</v>
      </c>
    </row>
    <row r="107" spans="1:6">
      <c r="A107" s="16">
        <v>39355</v>
      </c>
      <c r="B107" s="17">
        <v>6.41</v>
      </c>
      <c r="C107" s="21">
        <v>973563565</v>
      </c>
      <c r="D107" s="17">
        <v>4.49</v>
      </c>
      <c r="E107" s="21">
        <v>107327480</v>
      </c>
      <c r="F107">
        <f t="shared" si="1"/>
        <v>6.2171598527277032</v>
      </c>
    </row>
    <row r="108" spans="1:6">
      <c r="A108" s="16">
        <v>39386</v>
      </c>
      <c r="B108" s="17">
        <v>6.08</v>
      </c>
      <c r="C108" s="21">
        <v>1029455043</v>
      </c>
      <c r="D108" s="17">
        <v>1.95</v>
      </c>
      <c r="E108" s="21">
        <v>111656997</v>
      </c>
      <c r="F108">
        <f t="shared" si="1"/>
        <v>5.6699101075446512</v>
      </c>
    </row>
    <row r="109" spans="1:6">
      <c r="A109" s="18">
        <v>39416</v>
      </c>
      <c r="B109" s="19">
        <v>-7.13</v>
      </c>
      <c r="C109" s="22">
        <v>953390264</v>
      </c>
      <c r="D109" s="19">
        <v>-7.84</v>
      </c>
      <c r="E109" s="22">
        <v>104932497</v>
      </c>
      <c r="F109">
        <f t="shared" si="1"/>
        <v>-7.1994729922138054</v>
      </c>
    </row>
    <row r="110" spans="1:6">
      <c r="A110" s="16">
        <v>39447</v>
      </c>
      <c r="B110" s="17">
        <v>3.4</v>
      </c>
      <c r="C110" s="21">
        <v>951398493</v>
      </c>
      <c r="D110" s="17">
        <v>-2.67</v>
      </c>
      <c r="E110" s="21">
        <v>100705163</v>
      </c>
      <c r="F110">
        <f t="shared" si="1"/>
        <v>2.7981606743597194</v>
      </c>
    </row>
    <row r="111" spans="1:6">
      <c r="A111" s="16">
        <v>39478</v>
      </c>
      <c r="B111" s="17">
        <v>-14.36</v>
      </c>
      <c r="C111" s="21">
        <v>816738037</v>
      </c>
      <c r="D111" s="17">
        <v>-13.55</v>
      </c>
      <c r="E111" s="21">
        <v>87886531</v>
      </c>
      <c r="F111">
        <f t="shared" si="1"/>
        <v>-14.282468492942867</v>
      </c>
    </row>
    <row r="112" spans="1:6">
      <c r="A112" s="16">
        <v>39507</v>
      </c>
      <c r="B112" s="17">
        <v>4.5</v>
      </c>
      <c r="C112" s="21">
        <v>859757911</v>
      </c>
      <c r="D112" s="17">
        <v>7.74</v>
      </c>
      <c r="E112" s="21">
        <v>95511882</v>
      </c>
      <c r="F112">
        <f t="shared" si="1"/>
        <v>4.8147740737016997</v>
      </c>
    </row>
    <row r="113" spans="1:6">
      <c r="A113" s="16">
        <v>39538</v>
      </c>
      <c r="B113" s="17">
        <v>-0.45</v>
      </c>
      <c r="C113" s="21">
        <v>860995149</v>
      </c>
      <c r="D113" s="17">
        <v>-1.75</v>
      </c>
      <c r="E113" s="21">
        <v>93246783</v>
      </c>
      <c r="F113">
        <f t="shared" si="1"/>
        <v>-0.57997945450579114</v>
      </c>
    </row>
    <row r="114" spans="1:6">
      <c r="A114" s="18">
        <v>39568</v>
      </c>
      <c r="B114" s="19">
        <v>7.27</v>
      </c>
      <c r="C114" s="22">
        <v>925985443</v>
      </c>
      <c r="D114" s="19">
        <v>0.4</v>
      </c>
      <c r="E114" s="22">
        <v>92095842</v>
      </c>
      <c r="F114">
        <f t="shared" si="1"/>
        <v>6.5986761168969466</v>
      </c>
    </row>
    <row r="115" spans="1:6">
      <c r="A115" s="16">
        <v>39599</v>
      </c>
      <c r="B115" s="17">
        <v>1.45</v>
      </c>
      <c r="C115" s="21">
        <v>940173565</v>
      </c>
      <c r="D115" s="17">
        <v>0.79</v>
      </c>
      <c r="E115" s="21">
        <v>94282859</v>
      </c>
      <c r="F115">
        <f t="shared" si="1"/>
        <v>1.3902962645364805</v>
      </c>
    </row>
    <row r="116" spans="1:6">
      <c r="A116" s="16">
        <v>39629</v>
      </c>
      <c r="B116" s="17">
        <v>-9.56</v>
      </c>
      <c r="C116" s="21">
        <v>850435001</v>
      </c>
      <c r="D116" s="17">
        <v>-9.5</v>
      </c>
      <c r="E116" s="21">
        <v>86334838</v>
      </c>
      <c r="F116">
        <f t="shared" si="1"/>
        <v>-9.5545314549663445</v>
      </c>
    </row>
    <row r="117" spans="1:6">
      <c r="A117" s="16">
        <v>39660</v>
      </c>
      <c r="B117" s="17">
        <v>-4.79</v>
      </c>
      <c r="C117" s="21">
        <v>809258851</v>
      </c>
      <c r="D117" s="17">
        <v>-8.6</v>
      </c>
      <c r="E117" s="21">
        <v>80050110</v>
      </c>
      <c r="F117">
        <f t="shared" si="1"/>
        <v>-5.1411382615938388</v>
      </c>
    </row>
    <row r="118" spans="1:6">
      <c r="A118" s="16">
        <v>39691</v>
      </c>
      <c r="B118" s="17">
        <v>-5.93</v>
      </c>
      <c r="C118" s="21">
        <v>748952465</v>
      </c>
      <c r="D118" s="17">
        <v>-12.16</v>
      </c>
      <c r="E118" s="21">
        <v>70404706</v>
      </c>
      <c r="F118">
        <f t="shared" si="1"/>
        <v>-6.490786191493239</v>
      </c>
    </row>
    <row r="119" spans="1:6">
      <c r="A119" s="18">
        <v>39721</v>
      </c>
      <c r="B119" s="19">
        <v>-1.78</v>
      </c>
      <c r="C119" s="22">
        <v>735824491</v>
      </c>
      <c r="D119" s="19">
        <v>-6.27</v>
      </c>
      <c r="E119" s="22">
        <v>67487964</v>
      </c>
      <c r="F119">
        <f t="shared" si="1"/>
        <v>-2.1658111469924513</v>
      </c>
    </row>
    <row r="120" spans="1:6">
      <c r="A120" s="16">
        <v>39752</v>
      </c>
      <c r="B120" s="17">
        <v>-23.13</v>
      </c>
      <c r="C120" s="21">
        <v>565815185</v>
      </c>
      <c r="D120" s="17">
        <v>-30.12</v>
      </c>
      <c r="E120" s="21">
        <v>47760392</v>
      </c>
      <c r="F120">
        <f t="shared" si="1"/>
        <v>-23.717244558980479</v>
      </c>
    </row>
    <row r="121" spans="1:6">
      <c r="A121" s="16">
        <v>39782</v>
      </c>
      <c r="B121" s="17">
        <v>7.7</v>
      </c>
      <c r="C121" s="21">
        <v>553577288</v>
      </c>
      <c r="D121" s="17">
        <v>12.87</v>
      </c>
      <c r="E121" s="21">
        <v>42321494</v>
      </c>
      <c r="F121">
        <f t="shared" si="1"/>
        <v>8.102430011714759</v>
      </c>
    </row>
    <row r="122" spans="1:6">
      <c r="A122" s="16">
        <v>39813</v>
      </c>
      <c r="B122" s="17">
        <v>4.5</v>
      </c>
      <c r="C122" s="21">
        <v>576813133</v>
      </c>
      <c r="D122" s="17">
        <v>7.99</v>
      </c>
      <c r="E122" s="21">
        <v>46440197</v>
      </c>
      <c r="F122">
        <f t="shared" si="1"/>
        <v>4.7478642657470642</v>
      </c>
    </row>
    <row r="123" spans="1:6">
      <c r="A123" s="16">
        <v>39844</v>
      </c>
      <c r="B123" s="17">
        <v>3.35</v>
      </c>
      <c r="C123" s="21">
        <v>597842834</v>
      </c>
      <c r="D123" s="17">
        <v>9.89</v>
      </c>
      <c r="E123" s="21">
        <v>51756678</v>
      </c>
      <c r="F123">
        <f t="shared" si="1"/>
        <v>3.8373120988860183</v>
      </c>
    </row>
    <row r="124" spans="1:6">
      <c r="A124" s="18">
        <v>39872</v>
      </c>
      <c r="B124" s="19">
        <v>-2.78</v>
      </c>
      <c r="C124" s="22">
        <v>548780580</v>
      </c>
      <c r="D124" s="19">
        <v>2.94</v>
      </c>
      <c r="E124" s="22">
        <v>51902703</v>
      </c>
      <c r="F124">
        <f t="shared" si="1"/>
        <v>-2.3242604363286525</v>
      </c>
    </row>
    <row r="125" spans="1:6">
      <c r="A125" s="16">
        <v>39903</v>
      </c>
      <c r="B125" s="17">
        <v>13.47</v>
      </c>
      <c r="C125" s="21">
        <v>623273956</v>
      </c>
      <c r="D125" s="17">
        <v>16.03</v>
      </c>
      <c r="E125" s="21">
        <v>60870157</v>
      </c>
      <c r="F125">
        <f t="shared" si="1"/>
        <v>13.691199629555863</v>
      </c>
    </row>
    <row r="126" spans="1:6">
      <c r="A126" s="16">
        <v>39933</v>
      </c>
      <c r="B126" s="17">
        <v>14.36</v>
      </c>
      <c r="C126" s="21">
        <v>710069024</v>
      </c>
      <c r="D126" s="17">
        <v>18.87</v>
      </c>
      <c r="E126" s="21">
        <v>73921931</v>
      </c>
      <c r="F126">
        <f t="shared" si="1"/>
        <v>14.761266930246903</v>
      </c>
    </row>
    <row r="127" spans="1:6">
      <c r="A127" s="16">
        <v>39964</v>
      </c>
      <c r="B127" s="17">
        <v>4.29</v>
      </c>
      <c r="C127" s="21">
        <v>725432753</v>
      </c>
      <c r="D127" s="17">
        <v>6.94</v>
      </c>
      <c r="E127" s="21">
        <v>80390189</v>
      </c>
      <c r="F127">
        <f t="shared" si="1"/>
        <v>4.5398665525420503</v>
      </c>
    </row>
    <row r="128" spans="1:6">
      <c r="A128" s="16">
        <v>39994</v>
      </c>
      <c r="B128" s="17">
        <v>-0.42</v>
      </c>
      <c r="C128" s="21">
        <v>719583362</v>
      </c>
      <c r="D128" s="17">
        <v>-8.25</v>
      </c>
      <c r="E128" s="21">
        <v>75074094</v>
      </c>
      <c r="F128">
        <f t="shared" si="1"/>
        <v>-1.2011333570470621</v>
      </c>
    </row>
    <row r="129" spans="1:6">
      <c r="A129" s="18">
        <v>40025</v>
      </c>
      <c r="B129" s="19">
        <v>12.03</v>
      </c>
      <c r="C129" s="22">
        <v>809184450</v>
      </c>
      <c r="D129" s="19">
        <v>3.96</v>
      </c>
      <c r="E129" s="22">
        <v>78799186</v>
      </c>
      <c r="F129">
        <f t="shared" si="1"/>
        <v>11.267598623148135</v>
      </c>
    </row>
    <row r="130" spans="1:6">
      <c r="A130" s="16">
        <v>40056</v>
      </c>
      <c r="B130" s="17">
        <v>2.2200000000000002</v>
      </c>
      <c r="C130" s="21">
        <v>830349978</v>
      </c>
      <c r="D130" s="17">
        <v>2.0499999999999998</v>
      </c>
      <c r="E130" s="21">
        <v>80527992</v>
      </c>
      <c r="F130">
        <f t="shared" si="1"/>
        <v>2.2049142922494127</v>
      </c>
    </row>
    <row r="131" spans="1:6">
      <c r="A131" s="16">
        <v>40086</v>
      </c>
      <c r="B131" s="17">
        <v>4.05</v>
      </c>
      <c r="C131" s="21">
        <v>871987739</v>
      </c>
      <c r="D131" s="17">
        <v>-1.7</v>
      </c>
      <c r="E131" s="21">
        <v>79889145</v>
      </c>
      <c r="F131">
        <f t="shared" si="1"/>
        <v>3.5416597291292486</v>
      </c>
    </row>
    <row r="132" spans="1:6">
      <c r="A132" s="16">
        <v>40117</v>
      </c>
      <c r="B132" s="17">
        <v>-5.53</v>
      </c>
      <c r="C132" s="21">
        <v>827597814</v>
      </c>
      <c r="D132" s="17">
        <v>-3.85</v>
      </c>
      <c r="E132" s="21">
        <v>78224669</v>
      </c>
      <c r="F132">
        <f t="shared" si="1"/>
        <v>-5.3890009213838628</v>
      </c>
    </row>
    <row r="133" spans="1:6">
      <c r="A133" s="16">
        <v>40147</v>
      </c>
      <c r="B133" s="17">
        <v>-1.59</v>
      </c>
      <c r="C133" s="21">
        <v>818074277</v>
      </c>
      <c r="D133" s="17">
        <v>-4.55</v>
      </c>
      <c r="E133" s="21">
        <v>75700585</v>
      </c>
      <c r="F133">
        <f t="shared" si="1"/>
        <v>-1.8456185395985583</v>
      </c>
    </row>
    <row r="134" spans="1:6">
      <c r="A134" s="18">
        <v>40178</v>
      </c>
      <c r="B134" s="19">
        <v>8.17</v>
      </c>
      <c r="C134" s="22">
        <v>887193284</v>
      </c>
      <c r="D134" s="19">
        <v>10.61</v>
      </c>
      <c r="E134" s="22">
        <v>85633118</v>
      </c>
      <c r="F134">
        <f t="shared" si="1"/>
        <v>8.3766621419477794</v>
      </c>
    </row>
    <row r="135" spans="1:6">
      <c r="A135" s="16">
        <v>40209</v>
      </c>
      <c r="B135" s="17">
        <v>-4.1900000000000004</v>
      </c>
      <c r="C135" s="21">
        <v>847133974</v>
      </c>
      <c r="D135" s="17">
        <v>-1.79</v>
      </c>
      <c r="E135" s="21">
        <v>84095873</v>
      </c>
      <c r="F135">
        <f t="shared" si="1"/>
        <v>-3.9787398175281026</v>
      </c>
    </row>
    <row r="136" spans="1:6">
      <c r="A136" s="16">
        <v>40237</v>
      </c>
      <c r="B136" s="17">
        <v>-2.61</v>
      </c>
      <c r="C136" s="21">
        <v>843069080</v>
      </c>
      <c r="D136" s="17">
        <v>-2.88</v>
      </c>
      <c r="E136" s="21">
        <v>87200088</v>
      </c>
      <c r="F136">
        <f t="shared" si="1"/>
        <v>-2.6343826868126574</v>
      </c>
    </row>
    <row r="137" spans="1:6">
      <c r="A137" s="16">
        <v>40268</v>
      </c>
      <c r="B137" s="17">
        <v>6.16</v>
      </c>
      <c r="C137" s="21">
        <v>903526894</v>
      </c>
      <c r="D137" s="17">
        <v>1.72</v>
      </c>
      <c r="E137" s="21">
        <v>89319157</v>
      </c>
      <c r="F137">
        <f t="shared" si="1"/>
        <v>5.7438103593690206</v>
      </c>
    </row>
    <row r="138" spans="1:6">
      <c r="A138" s="16">
        <v>40298</v>
      </c>
      <c r="B138" s="17">
        <v>2.4300000000000002</v>
      </c>
      <c r="C138" s="21">
        <v>930945794</v>
      </c>
      <c r="D138" s="17">
        <v>1.55</v>
      </c>
      <c r="E138" s="21">
        <v>90946945</v>
      </c>
      <c r="F138">
        <f t="shared" si="1"/>
        <v>2.3508327836114846</v>
      </c>
    </row>
    <row r="139" spans="1:6">
      <c r="A139" s="18">
        <v>40329</v>
      </c>
      <c r="B139" s="19">
        <v>-5.76</v>
      </c>
      <c r="C139" s="22">
        <v>903959728</v>
      </c>
      <c r="D139" s="19">
        <v>-6.55</v>
      </c>
      <c r="E139" s="22">
        <v>85599635</v>
      </c>
      <c r="F139">
        <f t="shared" si="1"/>
        <v>-5.830308833606459</v>
      </c>
    </row>
    <row r="140" spans="1:6">
      <c r="A140" s="16">
        <v>40359</v>
      </c>
      <c r="B140" s="17">
        <v>4.6500000000000004</v>
      </c>
      <c r="C140" s="21">
        <v>936336103</v>
      </c>
      <c r="D140" s="17">
        <v>0.11</v>
      </c>
      <c r="E140" s="21">
        <v>86959196</v>
      </c>
      <c r="F140">
        <f t="shared" si="1"/>
        <v>4.2572773828122532</v>
      </c>
    </row>
    <row r="141" spans="1:6">
      <c r="A141" s="16">
        <v>40390</v>
      </c>
      <c r="B141" s="17">
        <v>3.59</v>
      </c>
      <c r="C141" s="21">
        <v>971873351</v>
      </c>
      <c r="D141" s="17">
        <v>-1.74</v>
      </c>
      <c r="E141" s="21">
        <v>86268296</v>
      </c>
      <c r="F141">
        <f t="shared" si="1"/>
        <v>3.1370588840455529</v>
      </c>
    </row>
    <row r="142" spans="1:6">
      <c r="A142" s="16">
        <v>40421</v>
      </c>
      <c r="B142" s="17">
        <v>-0.94</v>
      </c>
      <c r="C142" s="21">
        <v>963163903</v>
      </c>
      <c r="D142" s="17">
        <v>-3.48</v>
      </c>
      <c r="E142" s="21">
        <v>84382031</v>
      </c>
      <c r="F142">
        <f t="shared" si="1"/>
        <v>-1.1470814171819474</v>
      </c>
    </row>
    <row r="143" spans="1:6">
      <c r="A143" s="16">
        <v>40451</v>
      </c>
      <c r="B143" s="17">
        <v>6.4</v>
      </c>
      <c r="C143" s="21">
        <v>1036865424</v>
      </c>
      <c r="D143" s="17">
        <v>6.03</v>
      </c>
      <c r="E143" s="21">
        <v>90327121</v>
      </c>
      <c r="F143">
        <f t="shared" si="1"/>
        <v>6.3701957208207736</v>
      </c>
    </row>
    <row r="144" spans="1:6">
      <c r="A144" s="18">
        <v>40482</v>
      </c>
      <c r="B144" s="19">
        <v>0.88</v>
      </c>
      <c r="C144" s="22">
        <v>1044045334</v>
      </c>
      <c r="D144" s="19">
        <v>7.52</v>
      </c>
      <c r="E144" s="22">
        <v>97322547</v>
      </c>
      <c r="F144">
        <f t="shared" si="1"/>
        <v>1.4120937279974646</v>
      </c>
    </row>
    <row r="145" spans="1:6">
      <c r="A145" s="16">
        <v>40512</v>
      </c>
      <c r="B145" s="17">
        <v>1.1499999999999999</v>
      </c>
      <c r="C145" s="21">
        <v>1058042996</v>
      </c>
      <c r="D145" s="17">
        <v>-5.33</v>
      </c>
      <c r="E145" s="21">
        <v>93234363</v>
      </c>
      <c r="F145">
        <f t="shared" ref="F145:F208" si="2">C144/(C144+E144)*B145+E144/(C144+E144)*D145</f>
        <v>0.59746114284601992</v>
      </c>
    </row>
    <row r="146" spans="1:6">
      <c r="A146" s="16">
        <v>40543</v>
      </c>
      <c r="B146" s="17">
        <v>7.68</v>
      </c>
      <c r="C146" s="21">
        <v>1141834026</v>
      </c>
      <c r="D146" s="17">
        <v>2.4700000000000002</v>
      </c>
      <c r="E146" s="21">
        <v>96402589</v>
      </c>
      <c r="F146">
        <f t="shared" si="2"/>
        <v>7.2580764492303373</v>
      </c>
    </row>
    <row r="147" spans="1:6">
      <c r="A147" s="16">
        <v>40574</v>
      </c>
      <c r="B147" s="17">
        <v>0.91</v>
      </c>
      <c r="C147" s="21">
        <v>1155975778</v>
      </c>
      <c r="D147" s="17">
        <v>2.09</v>
      </c>
      <c r="E147" s="21">
        <v>100426995</v>
      </c>
      <c r="F147">
        <f t="shared" si="2"/>
        <v>1.0018685925145252</v>
      </c>
    </row>
    <row r="148" spans="1:6">
      <c r="A148" s="16">
        <v>40602</v>
      </c>
      <c r="B148" s="17">
        <v>-8</v>
      </c>
      <c r="C148" s="21">
        <v>1085431508</v>
      </c>
      <c r="D148" s="17">
        <v>-3.25</v>
      </c>
      <c r="E148" s="21">
        <v>97416250</v>
      </c>
      <c r="F148">
        <f t="shared" si="2"/>
        <v>-7.6203222115540497</v>
      </c>
    </row>
    <row r="149" spans="1:6">
      <c r="A149" s="18">
        <v>40633</v>
      </c>
      <c r="B149" s="19">
        <v>8.6300000000000008</v>
      </c>
      <c r="C149" s="22">
        <v>1180067862</v>
      </c>
      <c r="D149" s="19">
        <v>4.1500000000000004</v>
      </c>
      <c r="E149" s="22">
        <v>102587381</v>
      </c>
      <c r="F149">
        <f t="shared" si="2"/>
        <v>8.2610389083901037</v>
      </c>
    </row>
    <row r="150" spans="1:6">
      <c r="A150" s="16">
        <v>40663</v>
      </c>
      <c r="B150" s="17">
        <v>5.8</v>
      </c>
      <c r="C150" s="21">
        <v>1228153558</v>
      </c>
      <c r="D150" s="17">
        <v>-0.62</v>
      </c>
      <c r="E150" s="21">
        <v>100688879</v>
      </c>
      <c r="F150">
        <f t="shared" si="2"/>
        <v>5.2865253234535761</v>
      </c>
    </row>
    <row r="151" spans="1:6">
      <c r="A151" s="16">
        <v>40694</v>
      </c>
      <c r="B151" s="17">
        <v>-2.2799999999999998</v>
      </c>
      <c r="C151" s="21">
        <v>1200430099</v>
      </c>
      <c r="D151" s="17">
        <v>-5.18</v>
      </c>
      <c r="E151" s="21">
        <v>97260614</v>
      </c>
      <c r="F151">
        <f t="shared" si="2"/>
        <v>-2.4997384287028153</v>
      </c>
    </row>
    <row r="152" spans="1:6">
      <c r="A152" s="16">
        <v>40724</v>
      </c>
      <c r="B152" s="17">
        <v>0.33</v>
      </c>
      <c r="C152" s="21">
        <v>1182552158</v>
      </c>
      <c r="D152" s="17">
        <v>-1.03</v>
      </c>
      <c r="E152" s="21">
        <v>96927595</v>
      </c>
      <c r="F152">
        <f t="shared" si="2"/>
        <v>0.22806936759668406</v>
      </c>
    </row>
    <row r="153" spans="1:6">
      <c r="A153" s="16">
        <v>40755</v>
      </c>
      <c r="B153" s="17">
        <v>1.85</v>
      </c>
      <c r="C153" s="21">
        <v>1202183144</v>
      </c>
      <c r="D153" s="17">
        <v>12.48</v>
      </c>
      <c r="E153" s="21">
        <v>108659188</v>
      </c>
      <c r="F153">
        <f t="shared" si="2"/>
        <v>2.6552806872747756</v>
      </c>
    </row>
    <row r="154" spans="1:6">
      <c r="A154" s="18">
        <v>40786</v>
      </c>
      <c r="B154" s="19">
        <v>-11.86</v>
      </c>
      <c r="C154" s="22">
        <v>1061265921</v>
      </c>
      <c r="D154" s="19">
        <v>-7.95</v>
      </c>
      <c r="E154" s="22">
        <v>100737365</v>
      </c>
      <c r="F154">
        <f t="shared" si="2"/>
        <v>-11.535889758281012</v>
      </c>
    </row>
    <row r="155" spans="1:6">
      <c r="A155" s="16">
        <v>40816</v>
      </c>
      <c r="B155" s="17">
        <v>-4.0199999999999996</v>
      </c>
      <c r="C155" s="21">
        <v>1002222938</v>
      </c>
      <c r="D155" s="17">
        <v>-8.8699999999999992</v>
      </c>
      <c r="E155" s="21">
        <v>91850468</v>
      </c>
      <c r="F155">
        <f t="shared" si="2"/>
        <v>-4.4404602741975374</v>
      </c>
    </row>
    <row r="156" spans="1:6">
      <c r="A156" s="16">
        <v>40847</v>
      </c>
      <c r="B156" s="17">
        <v>7.88</v>
      </c>
      <c r="C156" s="21">
        <v>1083951529</v>
      </c>
      <c r="D156" s="17">
        <v>9.1199999999999992</v>
      </c>
      <c r="E156" s="21">
        <v>100852255</v>
      </c>
      <c r="F156">
        <f t="shared" si="2"/>
        <v>7.9841014064462144</v>
      </c>
    </row>
    <row r="157" spans="1:6">
      <c r="A157" s="16">
        <v>40877</v>
      </c>
      <c r="B157" s="17">
        <v>-4.25</v>
      </c>
      <c r="C157" s="21">
        <v>1050438342</v>
      </c>
      <c r="D157" s="17">
        <v>0.43</v>
      </c>
      <c r="E157" s="21">
        <v>102302534</v>
      </c>
      <c r="F157">
        <f t="shared" si="2"/>
        <v>-3.8516314601844654</v>
      </c>
    </row>
    <row r="158" spans="1:6">
      <c r="A158" s="16">
        <v>40908</v>
      </c>
      <c r="B158" s="17">
        <v>-1.66</v>
      </c>
      <c r="C158" s="21">
        <v>1042385825</v>
      </c>
      <c r="D158" s="17">
        <v>1.51</v>
      </c>
      <c r="E158" s="21">
        <v>105117167</v>
      </c>
      <c r="F158">
        <f t="shared" si="2"/>
        <v>-1.3786713514442945</v>
      </c>
    </row>
    <row r="159" spans="1:6">
      <c r="A159" s="18">
        <v>40939</v>
      </c>
      <c r="B159" s="19">
        <v>7.12</v>
      </c>
      <c r="C159" s="22">
        <v>1116067977</v>
      </c>
      <c r="D159" s="19">
        <v>2.76</v>
      </c>
      <c r="E159" s="22">
        <v>108505846</v>
      </c>
      <c r="F159">
        <f t="shared" si="2"/>
        <v>6.7206016094814682</v>
      </c>
    </row>
    <row r="160" spans="1:6">
      <c r="A160" s="16">
        <v>40968</v>
      </c>
      <c r="B160" s="17">
        <v>3.33</v>
      </c>
      <c r="C160" s="21">
        <v>1162241748</v>
      </c>
      <c r="D160" s="17">
        <v>5.51</v>
      </c>
      <c r="E160" s="21">
        <v>115013922</v>
      </c>
      <c r="F160">
        <f t="shared" si="2"/>
        <v>3.5231633192195062</v>
      </c>
    </row>
    <row r="161" spans="1:6">
      <c r="A161" s="16">
        <v>40999</v>
      </c>
      <c r="B161" s="17">
        <v>-0.8</v>
      </c>
      <c r="C161" s="21">
        <v>1156035132</v>
      </c>
      <c r="D161" s="17">
        <v>-4.1900000000000004</v>
      </c>
      <c r="E161" s="21">
        <v>110667818</v>
      </c>
      <c r="F161">
        <f t="shared" si="2"/>
        <v>-1.1052616674467377</v>
      </c>
    </row>
    <row r="162" spans="1:6">
      <c r="A162" s="16">
        <v>41029</v>
      </c>
      <c r="B162" s="17">
        <v>-1.59</v>
      </c>
      <c r="C162" s="21">
        <v>1140278979</v>
      </c>
      <c r="D162" s="17">
        <v>-7.83</v>
      </c>
      <c r="E162" s="21">
        <v>102345319</v>
      </c>
      <c r="F162">
        <f t="shared" si="2"/>
        <v>-2.1351690029773756</v>
      </c>
    </row>
    <row r="163" spans="1:6">
      <c r="A163" s="16">
        <v>41060</v>
      </c>
      <c r="B163" s="17">
        <v>-6.99</v>
      </c>
      <c r="C163" s="21">
        <v>1060006097</v>
      </c>
      <c r="D163" s="17">
        <v>-1.45</v>
      </c>
      <c r="E163" s="21">
        <v>101343982</v>
      </c>
      <c r="F163">
        <f t="shared" si="2"/>
        <v>-6.5337131978084022</v>
      </c>
    </row>
    <row r="164" spans="1:6">
      <c r="A164" s="18">
        <v>41090</v>
      </c>
      <c r="B164" s="19">
        <v>0.22</v>
      </c>
      <c r="C164" s="22">
        <v>1066696187</v>
      </c>
      <c r="D164" s="19">
        <v>4.07</v>
      </c>
      <c r="E164" s="22">
        <v>105355016</v>
      </c>
      <c r="F164">
        <f t="shared" si="2"/>
        <v>0.55596616365322515</v>
      </c>
    </row>
    <row r="165" spans="1:6">
      <c r="A165" s="16">
        <v>41121</v>
      </c>
      <c r="B165" s="17">
        <v>1.51</v>
      </c>
      <c r="C165" s="21">
        <v>1084644701</v>
      </c>
      <c r="D165" s="17">
        <v>-4.41</v>
      </c>
      <c r="E165" s="21">
        <v>101175430</v>
      </c>
      <c r="F165">
        <f t="shared" si="2"/>
        <v>0.97785456716945163</v>
      </c>
    </row>
    <row r="166" spans="1:6">
      <c r="A166" s="16">
        <v>41152</v>
      </c>
      <c r="B166" s="17">
        <v>1.23</v>
      </c>
      <c r="C166" s="21">
        <v>1096277623</v>
      </c>
      <c r="D166" s="17">
        <v>8.7100000000000009</v>
      </c>
      <c r="E166" s="21">
        <v>110334957</v>
      </c>
      <c r="F166">
        <f t="shared" si="2"/>
        <v>1.8682015253542699</v>
      </c>
    </row>
    <row r="167" spans="1:6">
      <c r="A167" s="16">
        <v>41182</v>
      </c>
      <c r="B167" s="17">
        <v>4.17</v>
      </c>
      <c r="C167" s="21">
        <v>1148609625</v>
      </c>
      <c r="D167" s="17">
        <v>4.8499999999999996</v>
      </c>
      <c r="E167" s="21">
        <v>114168663</v>
      </c>
      <c r="F167">
        <f t="shared" si="2"/>
        <v>4.2321804977037454</v>
      </c>
    </row>
    <row r="168" spans="1:6">
      <c r="A168" s="16">
        <v>41213</v>
      </c>
      <c r="B168" s="17">
        <v>-4.22</v>
      </c>
      <c r="C168" s="21">
        <v>1101623436</v>
      </c>
      <c r="D168" s="17">
        <v>-2.95</v>
      </c>
      <c r="E168" s="21">
        <v>110970832</v>
      </c>
      <c r="F168">
        <f t="shared" si="2"/>
        <v>-4.1051784169969832</v>
      </c>
    </row>
    <row r="169" spans="1:6">
      <c r="A169" s="18">
        <v>41243</v>
      </c>
      <c r="B169" s="19">
        <v>1.75</v>
      </c>
      <c r="C169" s="22">
        <v>1116186328</v>
      </c>
      <c r="D169" s="19">
        <v>-1.76</v>
      </c>
      <c r="E169" s="22">
        <v>108979656</v>
      </c>
      <c r="F169">
        <f t="shared" si="2"/>
        <v>1.4287815755038684</v>
      </c>
    </row>
    <row r="170" spans="1:6">
      <c r="A170" s="16">
        <v>41274</v>
      </c>
      <c r="B170" s="17">
        <v>4.41</v>
      </c>
      <c r="C170" s="21">
        <v>1153098122</v>
      </c>
      <c r="D170" s="17">
        <v>0.37</v>
      </c>
      <c r="E170" s="21">
        <v>109021870</v>
      </c>
      <c r="F170">
        <f t="shared" si="2"/>
        <v>4.0506382351536132</v>
      </c>
    </row>
    <row r="171" spans="1:6">
      <c r="A171" s="16">
        <v>41305</v>
      </c>
      <c r="B171" s="17">
        <v>-1.76</v>
      </c>
      <c r="C171" s="21">
        <v>1133356395</v>
      </c>
      <c r="D171" s="17">
        <v>1.48</v>
      </c>
      <c r="E171" s="21">
        <v>111161584</v>
      </c>
      <c r="F171">
        <f t="shared" si="2"/>
        <v>-1.4801289409573033</v>
      </c>
    </row>
    <row r="172" spans="1:6">
      <c r="A172" s="16">
        <v>41333</v>
      </c>
      <c r="B172" s="17">
        <v>4.47</v>
      </c>
      <c r="C172" s="21">
        <v>1171743311</v>
      </c>
      <c r="D172" s="17">
        <v>6.39</v>
      </c>
      <c r="E172" s="21">
        <v>119093618</v>
      </c>
      <c r="F172">
        <f t="shared" si="2"/>
        <v>4.6414963101228119</v>
      </c>
    </row>
    <row r="173" spans="1:6">
      <c r="A173" s="16">
        <v>41364</v>
      </c>
      <c r="B173" s="17">
        <v>-1.07</v>
      </c>
      <c r="C173" s="21">
        <v>1159946554</v>
      </c>
      <c r="D173" s="17">
        <v>3.57</v>
      </c>
      <c r="E173" s="21">
        <v>123996212</v>
      </c>
      <c r="F173">
        <f t="shared" si="2"/>
        <v>-0.64190999489913114</v>
      </c>
    </row>
    <row r="174" spans="1:6">
      <c r="A174" s="18">
        <v>41394</v>
      </c>
      <c r="B174" s="19">
        <v>-2.04</v>
      </c>
      <c r="C174" s="22">
        <v>1134846246</v>
      </c>
      <c r="D174" s="19">
        <v>1.59</v>
      </c>
      <c r="E174" s="22">
        <v>126226771</v>
      </c>
      <c r="F174">
        <f t="shared" si="2"/>
        <v>-1.6894343350192607</v>
      </c>
    </row>
    <row r="175" spans="1:6">
      <c r="A175" s="16">
        <v>41425</v>
      </c>
      <c r="B175" s="17">
        <v>1.89</v>
      </c>
      <c r="C175" s="21">
        <v>1161579245</v>
      </c>
      <c r="D175" s="17">
        <v>2.48</v>
      </c>
      <c r="E175" s="21">
        <v>129836345</v>
      </c>
      <c r="F175">
        <f t="shared" si="2"/>
        <v>1.9490558943741161</v>
      </c>
    </row>
    <row r="176" spans="1:6">
      <c r="A176" s="16">
        <v>41455</v>
      </c>
      <c r="B176" s="17">
        <v>-6.19</v>
      </c>
      <c r="C176" s="21">
        <v>1081523354</v>
      </c>
      <c r="D176" s="17">
        <v>-11.39</v>
      </c>
      <c r="E176" s="21">
        <v>116763049</v>
      </c>
      <c r="F176">
        <f t="shared" si="2"/>
        <v>-6.7127976177676469</v>
      </c>
    </row>
    <row r="177" spans="1:6">
      <c r="A177" s="16">
        <v>41486</v>
      </c>
      <c r="B177" s="17">
        <v>2.72</v>
      </c>
      <c r="C177" s="21">
        <v>1111533182</v>
      </c>
      <c r="D177" s="17">
        <v>6.79</v>
      </c>
      <c r="E177" s="21">
        <v>127313834</v>
      </c>
      <c r="F177">
        <f t="shared" si="2"/>
        <v>3.1165876673892292</v>
      </c>
    </row>
    <row r="178" spans="1:6">
      <c r="A178" s="16">
        <v>41517</v>
      </c>
      <c r="B178" s="17">
        <v>0.49</v>
      </c>
      <c r="C178" s="21">
        <v>1125163572</v>
      </c>
      <c r="D178" s="17">
        <v>-5.43</v>
      </c>
      <c r="E178" s="21">
        <v>119067847</v>
      </c>
      <c r="F178">
        <f t="shared" si="2"/>
        <v>-0.11838657844416201</v>
      </c>
    </row>
    <row r="179" spans="1:6">
      <c r="A179" s="18">
        <v>41547</v>
      </c>
      <c r="B179" s="19">
        <v>3.66</v>
      </c>
      <c r="C179" s="22">
        <v>1166018871</v>
      </c>
      <c r="D179" s="19">
        <v>3.51</v>
      </c>
      <c r="E179" s="22">
        <v>123666747</v>
      </c>
      <c r="F179">
        <f t="shared" si="2"/>
        <v>3.6456456148130751</v>
      </c>
    </row>
    <row r="180" spans="1:6">
      <c r="A180" s="16">
        <v>41578</v>
      </c>
      <c r="B180" s="17">
        <v>1.66</v>
      </c>
      <c r="C180" s="21">
        <v>1192201520</v>
      </c>
      <c r="D180" s="17">
        <v>-0.46</v>
      </c>
      <c r="E180" s="21">
        <v>124217304</v>
      </c>
      <c r="F180">
        <f t="shared" si="2"/>
        <v>1.4567151839325234</v>
      </c>
    </row>
    <row r="181" spans="1:6">
      <c r="A181" s="16">
        <v>41608</v>
      </c>
      <c r="B181" s="17">
        <v>-0.34</v>
      </c>
      <c r="C181" s="21">
        <v>1201365095</v>
      </c>
      <c r="D181" s="17">
        <v>-3.16</v>
      </c>
      <c r="E181" s="21">
        <v>121979898</v>
      </c>
      <c r="F181">
        <f t="shared" si="2"/>
        <v>-0.60609525091385352</v>
      </c>
    </row>
    <row r="182" spans="1:6">
      <c r="A182" s="16">
        <v>41639</v>
      </c>
      <c r="B182" s="17">
        <v>-1.64</v>
      </c>
      <c r="C182" s="21">
        <v>1183627960</v>
      </c>
      <c r="D182" s="17">
        <v>-3.3</v>
      </c>
      <c r="E182" s="21">
        <v>118876271</v>
      </c>
      <c r="F182">
        <f t="shared" si="2"/>
        <v>-1.7930112191084551</v>
      </c>
    </row>
    <row r="183" spans="1:6">
      <c r="A183" s="16">
        <v>41670</v>
      </c>
      <c r="B183" s="17">
        <v>-3.05</v>
      </c>
      <c r="C183" s="21">
        <v>1143512668</v>
      </c>
      <c r="D183" s="17">
        <v>3.71</v>
      </c>
      <c r="E183" s="21">
        <v>122954571</v>
      </c>
      <c r="F183">
        <f t="shared" si="2"/>
        <v>-2.4330318759555722</v>
      </c>
    </row>
    <row r="184" spans="1:6">
      <c r="A184" s="18">
        <v>41698</v>
      </c>
      <c r="B184" s="19">
        <v>3.29</v>
      </c>
      <c r="C184" s="22">
        <v>1171173553</v>
      </c>
      <c r="D184" s="19">
        <v>2.67</v>
      </c>
      <c r="E184" s="22">
        <v>127442305</v>
      </c>
      <c r="F184">
        <f t="shared" si="2"/>
        <v>3.2298074962600749</v>
      </c>
    </row>
    <row r="185" spans="1:6">
      <c r="A185" s="16">
        <v>41729</v>
      </c>
      <c r="B185" s="17">
        <v>0.28000000000000003</v>
      </c>
      <c r="C185" s="21">
        <v>1179916753</v>
      </c>
      <c r="D185" s="17">
        <v>2.39</v>
      </c>
      <c r="E185" s="21">
        <v>130732287</v>
      </c>
      <c r="F185">
        <f t="shared" si="2"/>
        <v>0.48706913587528361</v>
      </c>
    </row>
    <row r="186" spans="1:6">
      <c r="A186" s="16">
        <v>41759</v>
      </c>
      <c r="B186" s="17">
        <v>-0.97</v>
      </c>
      <c r="C186" s="21">
        <v>1166041209</v>
      </c>
      <c r="D186" s="17">
        <v>3.28</v>
      </c>
      <c r="E186" s="21">
        <v>133422462</v>
      </c>
      <c r="F186">
        <f t="shared" si="2"/>
        <v>-0.54607856657797571</v>
      </c>
    </row>
    <row r="187" spans="1:6">
      <c r="A187" s="16">
        <v>41790</v>
      </c>
      <c r="B187" s="17">
        <v>1.69</v>
      </c>
      <c r="C187" s="21">
        <v>1191530440</v>
      </c>
      <c r="D187" s="17">
        <v>-2.29</v>
      </c>
      <c r="E187" s="21">
        <v>130909479</v>
      </c>
      <c r="F187">
        <f t="shared" si="2"/>
        <v>1.2813534094020853</v>
      </c>
    </row>
    <row r="188" spans="1:6">
      <c r="A188" s="16">
        <v>41820</v>
      </c>
      <c r="B188" s="17">
        <v>0.36</v>
      </c>
      <c r="C188" s="21">
        <v>1195421190</v>
      </c>
      <c r="D188" s="17">
        <v>-1.73</v>
      </c>
      <c r="E188" s="21">
        <v>128731309</v>
      </c>
      <c r="F188">
        <f t="shared" si="2"/>
        <v>0.15310908028480347</v>
      </c>
    </row>
    <row r="189" spans="1:6">
      <c r="A189" s="18">
        <v>41851</v>
      </c>
      <c r="B189" s="19">
        <v>3.69</v>
      </c>
      <c r="C189" s="22">
        <v>1240415443</v>
      </c>
      <c r="D189" s="19">
        <v>-0.14000000000000001</v>
      </c>
      <c r="E189" s="22">
        <v>129166621</v>
      </c>
      <c r="F189">
        <f t="shared" si="2"/>
        <v>3.3176554899512372</v>
      </c>
    </row>
    <row r="190" spans="1:6">
      <c r="A190" s="16">
        <v>41882</v>
      </c>
      <c r="B190" s="17">
        <v>0.32</v>
      </c>
      <c r="C190" s="21">
        <v>1237025213</v>
      </c>
      <c r="D190" s="17">
        <v>5.24</v>
      </c>
      <c r="E190" s="21">
        <v>137890789</v>
      </c>
      <c r="F190">
        <f t="shared" si="2"/>
        <v>0.78401000131672294</v>
      </c>
    </row>
    <row r="191" spans="1:6">
      <c r="A191" s="16">
        <v>41912</v>
      </c>
      <c r="B191" s="17">
        <v>-2.34</v>
      </c>
      <c r="C191" s="21">
        <v>1203774992</v>
      </c>
      <c r="D191" s="17">
        <v>0.53</v>
      </c>
      <c r="E191" s="21">
        <v>138972725</v>
      </c>
      <c r="F191">
        <f t="shared" si="2"/>
        <v>-2.0521667332009126</v>
      </c>
    </row>
    <row r="192" spans="1:6">
      <c r="A192" s="16">
        <v>41943</v>
      </c>
      <c r="B192" s="17">
        <v>-2.76</v>
      </c>
      <c r="C192" s="21">
        <v>1173982415</v>
      </c>
      <c r="D192" s="17">
        <v>-2.5299999999999998</v>
      </c>
      <c r="E192" s="21">
        <v>142310549</v>
      </c>
      <c r="F192">
        <f t="shared" si="2"/>
        <v>-2.7361952849777209</v>
      </c>
    </row>
    <row r="193" spans="1:6">
      <c r="A193" s="16">
        <v>41973</v>
      </c>
      <c r="B193" s="17">
        <v>2.86</v>
      </c>
      <c r="C193" s="21">
        <v>1214272399</v>
      </c>
      <c r="D193" s="17">
        <v>-3.06</v>
      </c>
      <c r="E193" s="21">
        <v>139832320</v>
      </c>
      <c r="F193">
        <f t="shared" si="2"/>
        <v>2.2199612904411148</v>
      </c>
    </row>
    <row r="194" spans="1:6">
      <c r="A194" s="18">
        <v>42004</v>
      </c>
      <c r="B194" s="19">
        <v>-3.29</v>
      </c>
      <c r="C194" s="22">
        <v>1190583952</v>
      </c>
      <c r="D194" s="19">
        <v>-0.39</v>
      </c>
      <c r="E194" s="22">
        <v>142191830</v>
      </c>
      <c r="F194">
        <f t="shared" si="2"/>
        <v>-2.9905300090088529</v>
      </c>
    </row>
    <row r="195" spans="1:6">
      <c r="A195" s="16">
        <v>42035</v>
      </c>
      <c r="B195" s="17">
        <v>1.76</v>
      </c>
      <c r="C195" s="21">
        <v>1212160303</v>
      </c>
      <c r="D195" s="17">
        <v>8.9499999999999993</v>
      </c>
      <c r="E195" s="21">
        <v>155396187</v>
      </c>
      <c r="F195">
        <f t="shared" si="2"/>
        <v>2.5270902124030341</v>
      </c>
    </row>
    <row r="196" spans="1:6">
      <c r="A196" s="16">
        <v>42063</v>
      </c>
      <c r="B196" s="17">
        <v>1.71</v>
      </c>
      <c r="C196" s="21">
        <v>1234787263</v>
      </c>
      <c r="D196" s="17">
        <v>6.25</v>
      </c>
      <c r="E196" s="21">
        <v>165495504</v>
      </c>
      <c r="F196">
        <f t="shared" si="2"/>
        <v>2.2258826667408815</v>
      </c>
    </row>
    <row r="197" spans="1:6">
      <c r="A197" s="16">
        <v>42094</v>
      </c>
      <c r="B197" s="17">
        <v>2.78</v>
      </c>
      <c r="C197" s="21">
        <v>1271576648</v>
      </c>
      <c r="D197" s="17">
        <v>4.1500000000000004</v>
      </c>
      <c r="E197" s="21">
        <v>172809734</v>
      </c>
      <c r="F197">
        <f t="shared" si="2"/>
        <v>2.9419164684614021</v>
      </c>
    </row>
    <row r="198" spans="1:6">
      <c r="A198" s="16">
        <v>42124</v>
      </c>
      <c r="B198" s="17">
        <v>4.78</v>
      </c>
      <c r="C198" s="21">
        <v>1325344743</v>
      </c>
      <c r="D198" s="17">
        <v>5.92</v>
      </c>
      <c r="E198" s="21">
        <v>183864361</v>
      </c>
      <c r="F198">
        <f t="shared" si="2"/>
        <v>4.9163922418648234</v>
      </c>
    </row>
    <row r="199" spans="1:6">
      <c r="A199" s="18">
        <v>42155</v>
      </c>
      <c r="B199" s="19">
        <v>-1.3</v>
      </c>
      <c r="C199" s="22">
        <v>1316635478</v>
      </c>
      <c r="D199" s="19">
        <v>2.2599999999999998</v>
      </c>
      <c r="E199" s="22">
        <v>190722448</v>
      </c>
      <c r="F199">
        <f t="shared" si="2"/>
        <v>-0.866291295602998</v>
      </c>
    </row>
    <row r="200" spans="1:6">
      <c r="A200" s="16">
        <v>42185</v>
      </c>
      <c r="B200" s="17">
        <v>-1.92</v>
      </c>
      <c r="C200" s="21">
        <v>1291332684</v>
      </c>
      <c r="D200" s="17">
        <v>4.34</v>
      </c>
      <c r="E200" s="21">
        <v>201916684</v>
      </c>
      <c r="F200">
        <f t="shared" si="2"/>
        <v>-1.1279369445794123</v>
      </c>
    </row>
    <row r="201" spans="1:6">
      <c r="A201" s="16">
        <v>42216</v>
      </c>
      <c r="B201" s="17">
        <v>-2.12</v>
      </c>
      <c r="C201" s="21">
        <v>1267902940</v>
      </c>
      <c r="D201" s="17">
        <v>-2.3199999999999998</v>
      </c>
      <c r="E201" s="21">
        <v>198489354</v>
      </c>
      <c r="F201">
        <f t="shared" si="2"/>
        <v>-2.1470439336291753</v>
      </c>
    </row>
    <row r="202" spans="1:6">
      <c r="A202" s="16">
        <v>42247</v>
      </c>
      <c r="B202" s="17">
        <v>-4.37</v>
      </c>
      <c r="C202" s="21">
        <v>1211309696</v>
      </c>
      <c r="D202" s="17">
        <v>-5.23</v>
      </c>
      <c r="E202" s="21">
        <v>189680446</v>
      </c>
      <c r="F202">
        <f t="shared" si="2"/>
        <v>-4.4864087162340205</v>
      </c>
    </row>
    <row r="203" spans="1:6">
      <c r="A203" s="16">
        <v>42277</v>
      </c>
      <c r="B203" s="17">
        <v>1.3</v>
      </c>
      <c r="C203" s="21">
        <v>1230315312</v>
      </c>
      <c r="D203" s="17">
        <v>-1.26</v>
      </c>
      <c r="E203" s="21">
        <v>189039215</v>
      </c>
      <c r="F203">
        <f t="shared" si="2"/>
        <v>0.95340088612843366</v>
      </c>
    </row>
    <row r="204" spans="1:6">
      <c r="A204" s="18">
        <v>42308</v>
      </c>
      <c r="B204" s="19">
        <v>3.4</v>
      </c>
      <c r="C204" s="22">
        <v>1284643565</v>
      </c>
      <c r="D204" s="19">
        <v>0.76</v>
      </c>
      <c r="E204" s="22">
        <v>191896307</v>
      </c>
      <c r="F204">
        <f t="shared" si="2"/>
        <v>3.0483869828809866</v>
      </c>
    </row>
    <row r="205" spans="1:6">
      <c r="A205" s="16">
        <v>42338</v>
      </c>
      <c r="B205" s="17">
        <v>-1.85</v>
      </c>
      <c r="C205" s="21">
        <v>1262135567</v>
      </c>
      <c r="D205" s="17">
        <v>0.69</v>
      </c>
      <c r="E205" s="21">
        <v>197783995</v>
      </c>
      <c r="F205">
        <f t="shared" si="2"/>
        <v>-1.5198926801619077</v>
      </c>
    </row>
    <row r="206" spans="1:6">
      <c r="A206" s="16">
        <v>42369</v>
      </c>
      <c r="B206" s="17">
        <v>-1.54</v>
      </c>
      <c r="C206" s="21">
        <v>1244641704</v>
      </c>
      <c r="D206" s="17">
        <v>-0.88</v>
      </c>
      <c r="E206" s="21">
        <v>200297807</v>
      </c>
      <c r="F206">
        <f t="shared" si="2"/>
        <v>-1.4505858705522299</v>
      </c>
    </row>
    <row r="207" spans="1:6">
      <c r="A207" s="16">
        <v>42400</v>
      </c>
      <c r="B207" s="17">
        <v>-2.76</v>
      </c>
      <c r="C207" s="21">
        <v>1208783516</v>
      </c>
      <c r="D207" s="17">
        <v>1.42</v>
      </c>
      <c r="E207" s="21">
        <v>201110582</v>
      </c>
      <c r="F207">
        <f t="shared" si="2"/>
        <v>-2.1805675553293105</v>
      </c>
    </row>
    <row r="208" spans="1:6">
      <c r="A208" s="16">
        <v>42429</v>
      </c>
      <c r="B208" s="17">
        <v>0.24</v>
      </c>
      <c r="C208" s="21">
        <v>1211840279</v>
      </c>
      <c r="D208" s="17">
        <v>-4.57</v>
      </c>
      <c r="E208" s="21">
        <v>193302435</v>
      </c>
      <c r="F208">
        <f t="shared" si="2"/>
        <v>-0.44610961687989142</v>
      </c>
    </row>
    <row r="209" spans="1:6">
      <c r="A209" s="18">
        <v>42460</v>
      </c>
      <c r="B209" s="19">
        <v>4.13</v>
      </c>
      <c r="C209" s="22">
        <v>1263762201</v>
      </c>
      <c r="D209" s="19">
        <v>5.64</v>
      </c>
      <c r="E209" s="22">
        <v>204916674</v>
      </c>
      <c r="F209">
        <f t="shared" ref="F209:F272" si="3">C208/(C208+E208)*B209+E208/(C208+E208)*D209</f>
        <v>4.3377274243689383</v>
      </c>
    </row>
    <row r="210" spans="1:6">
      <c r="A210" s="16">
        <v>42490</v>
      </c>
      <c r="B210" s="17">
        <v>-0.04</v>
      </c>
      <c r="C210" s="21">
        <v>1261655397</v>
      </c>
      <c r="D210" s="17">
        <v>1.93</v>
      </c>
      <c r="E210" s="21">
        <v>210898481</v>
      </c>
      <c r="F210">
        <f t="shared" si="3"/>
        <v>0.23486324931309444</v>
      </c>
    </row>
    <row r="211" spans="1:6">
      <c r="A211" s="16">
        <v>42521</v>
      </c>
      <c r="B211" s="17">
        <v>-0.54</v>
      </c>
      <c r="C211" s="21">
        <v>1254713347</v>
      </c>
      <c r="D211" s="17">
        <v>-0.19</v>
      </c>
      <c r="E211" s="21">
        <v>211313011</v>
      </c>
      <c r="F211">
        <f t="shared" si="3"/>
        <v>-0.48987316290915373</v>
      </c>
    </row>
    <row r="212" spans="1:6">
      <c r="A212" s="16">
        <v>42551</v>
      </c>
      <c r="B212" s="17">
        <v>0.16</v>
      </c>
      <c r="C212" s="21">
        <v>1249413872</v>
      </c>
      <c r="D212" s="17">
        <v>-2.4500000000000002</v>
      </c>
      <c r="E212" s="21">
        <v>206633477</v>
      </c>
      <c r="F212">
        <f t="shared" si="3"/>
        <v>-0.21620534971991276</v>
      </c>
    </row>
    <row r="213" spans="1:6">
      <c r="A213" s="16">
        <v>42582</v>
      </c>
      <c r="B213" s="17">
        <v>3.06</v>
      </c>
      <c r="C213" s="21">
        <v>1282373974</v>
      </c>
      <c r="D213" s="17">
        <v>5.43</v>
      </c>
      <c r="E213" s="21">
        <v>213789992</v>
      </c>
      <c r="F213">
        <f t="shared" si="3"/>
        <v>3.3963361368889116</v>
      </c>
    </row>
    <row r="214" spans="1:6">
      <c r="A214" s="18">
        <v>42613</v>
      </c>
      <c r="B214" s="19">
        <v>0.92</v>
      </c>
      <c r="C214" s="22">
        <v>1296010121</v>
      </c>
      <c r="D214" s="19">
        <v>-6.02</v>
      </c>
      <c r="E214" s="22">
        <v>202262996</v>
      </c>
      <c r="F214">
        <f t="shared" si="3"/>
        <v>-7.1671085654257727E-2</v>
      </c>
    </row>
    <row r="215" spans="1:6">
      <c r="A215" s="16">
        <v>42643</v>
      </c>
      <c r="B215" s="17">
        <v>0.19</v>
      </c>
      <c r="C215" s="21">
        <v>1302444247</v>
      </c>
      <c r="D215" s="17">
        <v>2.04</v>
      </c>
      <c r="E215" s="21">
        <v>208861461</v>
      </c>
      <c r="F215">
        <f t="shared" si="3"/>
        <v>0.43974521557807539</v>
      </c>
    </row>
    <row r="216" spans="1:6">
      <c r="A216" s="16">
        <v>42674</v>
      </c>
      <c r="B216" s="17">
        <v>-1.73</v>
      </c>
      <c r="C216" s="21">
        <v>1280157531</v>
      </c>
      <c r="D216" s="17">
        <v>-8.3000000000000007</v>
      </c>
      <c r="E216" s="21">
        <v>193897818</v>
      </c>
      <c r="F216">
        <f t="shared" si="3"/>
        <v>-2.6379697056037319</v>
      </c>
    </row>
    <row r="217" spans="1:6">
      <c r="A217" s="16">
        <v>42704</v>
      </c>
      <c r="B217" s="17">
        <v>-1.78</v>
      </c>
      <c r="C217" s="21">
        <v>1278420748</v>
      </c>
      <c r="D217" s="17">
        <v>-6.88</v>
      </c>
      <c r="E217" s="21">
        <v>186740467</v>
      </c>
      <c r="F217">
        <f t="shared" si="3"/>
        <v>-2.4508559976875062</v>
      </c>
    </row>
    <row r="218" spans="1:6">
      <c r="A218" s="16">
        <v>42735</v>
      </c>
      <c r="B218" s="17">
        <v>2.4300000000000002</v>
      </c>
      <c r="C218" s="21">
        <v>1307789070</v>
      </c>
      <c r="D218" s="17">
        <v>5.93</v>
      </c>
      <c r="E218" s="21">
        <v>200153338</v>
      </c>
      <c r="F218">
        <f t="shared" si="3"/>
        <v>2.8760885449387223</v>
      </c>
    </row>
    <row r="219" spans="1:6">
      <c r="A219" s="18">
        <v>42766</v>
      </c>
      <c r="B219" s="19">
        <v>2.0299999999999998</v>
      </c>
      <c r="C219" s="22">
        <v>1338476723</v>
      </c>
      <c r="D219" s="19">
        <v>-2.42</v>
      </c>
      <c r="E219" s="22">
        <v>196435819</v>
      </c>
      <c r="F219">
        <f t="shared" si="3"/>
        <v>1.4393392762384596</v>
      </c>
    </row>
    <row r="220" spans="1:6">
      <c r="A220" s="16">
        <v>42794</v>
      </c>
      <c r="B220" s="17">
        <v>0.39</v>
      </c>
      <c r="C220" s="21">
        <v>1352557590</v>
      </c>
      <c r="D220" s="17">
        <v>-0.75</v>
      </c>
      <c r="E220" s="21">
        <v>196070819</v>
      </c>
      <c r="F220">
        <f t="shared" si="3"/>
        <v>0.24410449942104909</v>
      </c>
    </row>
    <row r="221" spans="1:6">
      <c r="A221" s="16">
        <v>42825</v>
      </c>
      <c r="B221" s="17">
        <v>3.28</v>
      </c>
      <c r="C221" s="21">
        <v>1399921344</v>
      </c>
      <c r="D221" s="17">
        <v>1.1599999999999999</v>
      </c>
      <c r="E221" s="21">
        <v>199479797</v>
      </c>
      <c r="F221">
        <f t="shared" si="3"/>
        <v>3.0115882016213225</v>
      </c>
    </row>
    <row r="222" spans="1:6">
      <c r="A222" s="16">
        <v>42855</v>
      </c>
      <c r="B222" s="17">
        <v>1.95</v>
      </c>
      <c r="C222" s="21">
        <v>1429658757</v>
      </c>
      <c r="D222" s="17">
        <v>2.61</v>
      </c>
      <c r="E222" s="21">
        <v>203830028</v>
      </c>
      <c r="F222">
        <f t="shared" si="3"/>
        <v>2.0323162261455456</v>
      </c>
    </row>
    <row r="223" spans="1:6">
      <c r="A223" s="16">
        <v>42886</v>
      </c>
      <c r="B223" s="17">
        <v>6.44</v>
      </c>
      <c r="C223" s="21">
        <v>1518095923</v>
      </c>
      <c r="D223" s="17">
        <v>3.79</v>
      </c>
      <c r="E223" s="21">
        <v>212480239</v>
      </c>
      <c r="F223">
        <f t="shared" si="3"/>
        <v>6.1093276506333654</v>
      </c>
    </row>
    <row r="224" spans="1:6">
      <c r="A224" s="18">
        <v>42916</v>
      </c>
      <c r="B224" s="19">
        <v>2.0499999999999998</v>
      </c>
      <c r="C224" s="22">
        <v>1548128956</v>
      </c>
      <c r="D224" s="19">
        <v>3.08</v>
      </c>
      <c r="E224" s="22">
        <v>221202361</v>
      </c>
      <c r="F224">
        <f t="shared" si="3"/>
        <v>2.1764634582260007</v>
      </c>
    </row>
    <row r="225" spans="1:6">
      <c r="A225" s="16">
        <v>42947</v>
      </c>
      <c r="B225" s="17">
        <v>0.46</v>
      </c>
      <c r="C225" s="21">
        <v>1559782248</v>
      </c>
      <c r="D225" s="17">
        <v>-2.78</v>
      </c>
      <c r="E225" s="21">
        <v>217318783</v>
      </c>
      <c r="F225">
        <f t="shared" si="3"/>
        <v>5.4934174988098106E-2</v>
      </c>
    </row>
    <row r="226" spans="1:6">
      <c r="A226" s="16">
        <v>42978</v>
      </c>
      <c r="B226" s="17">
        <v>-1.64</v>
      </c>
      <c r="C226" s="21">
        <v>1534762167</v>
      </c>
      <c r="D226" s="17">
        <v>1.1299999999999999</v>
      </c>
      <c r="E226" s="21">
        <v>221275387</v>
      </c>
      <c r="F226">
        <f t="shared" si="3"/>
        <v>-1.3012612235269139</v>
      </c>
    </row>
    <row r="227" spans="1:6">
      <c r="A227" s="16">
        <v>43008</v>
      </c>
      <c r="B227" s="17">
        <v>1.26</v>
      </c>
      <c r="C227" s="21">
        <v>1558560421</v>
      </c>
      <c r="D227" s="17">
        <v>-0.17</v>
      </c>
      <c r="E227" s="21">
        <v>222977124</v>
      </c>
      <c r="F227">
        <f t="shared" si="3"/>
        <v>1.0798080657846796</v>
      </c>
    </row>
    <row r="228" spans="1:6">
      <c r="A228" s="16">
        <v>43039</v>
      </c>
      <c r="B228" s="17">
        <v>5.39</v>
      </c>
      <c r="C228" s="21">
        <v>1642745863</v>
      </c>
      <c r="D228" s="17">
        <v>6.34</v>
      </c>
      <c r="E228" s="21">
        <v>238163295</v>
      </c>
      <c r="F228">
        <f t="shared" si="3"/>
        <v>5.50890193860607</v>
      </c>
    </row>
    <row r="229" spans="1:6">
      <c r="A229" s="18">
        <v>43069</v>
      </c>
      <c r="B229" s="19">
        <v>-1.02</v>
      </c>
      <c r="C229" s="22">
        <v>1608975256</v>
      </c>
      <c r="D229" s="19">
        <v>11.85</v>
      </c>
      <c r="E229" s="22">
        <v>268030351</v>
      </c>
      <c r="F229">
        <f t="shared" si="3"/>
        <v>0.60961703578988047</v>
      </c>
    </row>
    <row r="230" spans="1:6">
      <c r="A230" s="16">
        <v>43100</v>
      </c>
      <c r="B230" s="17">
        <v>-1.86</v>
      </c>
      <c r="C230" s="21">
        <v>1605945966</v>
      </c>
      <c r="D230" s="17">
        <v>3.27</v>
      </c>
      <c r="E230" s="21">
        <v>279736390</v>
      </c>
      <c r="F230">
        <f t="shared" si="3"/>
        <v>-1.127452534237422</v>
      </c>
    </row>
    <row r="231" spans="1:6">
      <c r="A231" s="16">
        <v>43131</v>
      </c>
      <c r="B231" s="17">
        <v>4.01</v>
      </c>
      <c r="C231" s="21">
        <v>1669751778</v>
      </c>
      <c r="D231" s="17">
        <v>14.42</v>
      </c>
      <c r="E231" s="21">
        <v>321230713</v>
      </c>
      <c r="F231">
        <f t="shared" si="3"/>
        <v>5.5542981744163917</v>
      </c>
    </row>
    <row r="232" spans="1:6">
      <c r="A232" s="16">
        <v>43159</v>
      </c>
      <c r="B232" s="17">
        <v>-5.72</v>
      </c>
      <c r="C232" s="21">
        <v>1613447949</v>
      </c>
      <c r="D232" s="17">
        <v>-6.14</v>
      </c>
      <c r="E232" s="21">
        <v>270722997</v>
      </c>
      <c r="F232">
        <f t="shared" si="3"/>
        <v>-5.7877639808837475</v>
      </c>
    </row>
    <row r="233" spans="1:6">
      <c r="A233" s="16">
        <v>43190</v>
      </c>
      <c r="B233" s="17">
        <v>0.76</v>
      </c>
      <c r="C233" s="21">
        <v>1629533586</v>
      </c>
      <c r="D233" s="17">
        <v>1.64</v>
      </c>
      <c r="E233" s="21">
        <v>276732391</v>
      </c>
      <c r="F233">
        <f t="shared" si="3"/>
        <v>0.88644088258858011</v>
      </c>
    </row>
    <row r="234" spans="1:6">
      <c r="A234" s="18">
        <v>43220</v>
      </c>
      <c r="B234" s="19">
        <v>2.84</v>
      </c>
      <c r="C234" s="22">
        <v>1680864040</v>
      </c>
      <c r="D234" s="19">
        <v>0.56000000000000005</v>
      </c>
      <c r="E234" s="22">
        <v>280059466</v>
      </c>
      <c r="F234">
        <f t="shared" si="3"/>
        <v>2.5090126881071644</v>
      </c>
    </row>
    <row r="235" spans="1:6">
      <c r="A235" s="16">
        <v>43251</v>
      </c>
      <c r="B235" s="17">
        <v>-3.67</v>
      </c>
      <c r="C235" s="21">
        <v>1618444040</v>
      </c>
      <c r="D235" s="17">
        <v>0.42</v>
      </c>
      <c r="E235" s="21">
        <v>282763887</v>
      </c>
      <c r="F235">
        <f t="shared" si="3"/>
        <v>-3.0858654264507552</v>
      </c>
    </row>
    <row r="236" spans="1:6">
      <c r="A236" s="16">
        <v>43281</v>
      </c>
      <c r="B236" s="17">
        <v>-5.34</v>
      </c>
      <c r="C236" s="21">
        <v>1554168155</v>
      </c>
      <c r="D236" s="17">
        <v>-5.96</v>
      </c>
      <c r="E236" s="21">
        <v>264052959</v>
      </c>
      <c r="F236">
        <f t="shared" si="3"/>
        <v>-5.4322116973374053</v>
      </c>
    </row>
    <row r="237" spans="1:6">
      <c r="A237" s="16">
        <v>43312</v>
      </c>
      <c r="B237" s="17">
        <v>-1.33</v>
      </c>
      <c r="C237" s="21">
        <v>1535069682</v>
      </c>
      <c r="D237" s="17">
        <v>-5.22</v>
      </c>
      <c r="E237" s="21">
        <v>252879217</v>
      </c>
      <c r="F237">
        <f t="shared" si="3"/>
        <v>-1.8949290961374239</v>
      </c>
    </row>
    <row r="238" spans="1:6">
      <c r="A238" s="16">
        <v>43343</v>
      </c>
      <c r="B238" s="17">
        <v>1.2</v>
      </c>
      <c r="C238" s="21">
        <v>1554230416</v>
      </c>
      <c r="D238" s="17">
        <v>5.34</v>
      </c>
      <c r="E238" s="21">
        <v>268472599</v>
      </c>
      <c r="F238">
        <f t="shared" si="3"/>
        <v>1.7855424385817416</v>
      </c>
    </row>
    <row r="239" spans="1:6">
      <c r="A239" s="18">
        <v>43373</v>
      </c>
      <c r="B239" s="19">
        <v>1.73</v>
      </c>
      <c r="C239" s="22">
        <v>1566990247</v>
      </c>
      <c r="D239" s="19">
        <v>3.02</v>
      </c>
      <c r="E239" s="22">
        <v>268553083</v>
      </c>
      <c r="F239">
        <f t="shared" si="3"/>
        <v>1.9200088219857363</v>
      </c>
    </row>
    <row r="240" spans="1:6">
      <c r="A240" s="16">
        <v>43404</v>
      </c>
      <c r="B240" s="17">
        <v>-13.37</v>
      </c>
      <c r="C240" s="21">
        <v>1360980904</v>
      </c>
      <c r="D240" s="17">
        <v>-21.11</v>
      </c>
      <c r="E240" s="21">
        <v>213346582</v>
      </c>
      <c r="F240">
        <f t="shared" si="3"/>
        <v>-14.502417213174695</v>
      </c>
    </row>
    <row r="241" spans="1:6">
      <c r="A241" s="16">
        <v>43434</v>
      </c>
      <c r="B241" s="17">
        <v>4.08</v>
      </c>
      <c r="C241" s="21">
        <v>1403605600</v>
      </c>
      <c r="D241" s="17">
        <v>8.01</v>
      </c>
      <c r="E241" s="21">
        <v>228449841</v>
      </c>
      <c r="F241">
        <f t="shared" si="3"/>
        <v>4.6125779259500268</v>
      </c>
    </row>
    <row r="242" spans="1:6">
      <c r="A242" s="16">
        <v>43465</v>
      </c>
      <c r="B242" s="17">
        <v>-3.19</v>
      </c>
      <c r="C242" s="21">
        <v>1344848723</v>
      </c>
      <c r="D242" s="17">
        <v>-3.5</v>
      </c>
      <c r="E242" s="21">
        <v>224575405</v>
      </c>
      <c r="F242">
        <f t="shared" si="3"/>
        <v>-3.2333927971629488</v>
      </c>
    </row>
    <row r="243" spans="1:6">
      <c r="A243" s="16">
        <v>43496</v>
      </c>
      <c r="B243" s="17">
        <v>8.0299999999999994</v>
      </c>
      <c r="C243" s="21">
        <v>1455748335</v>
      </c>
      <c r="D243" s="17">
        <v>6.1</v>
      </c>
      <c r="E243" s="21">
        <v>239056698</v>
      </c>
      <c r="F243">
        <f t="shared" si="3"/>
        <v>7.753828298598707</v>
      </c>
    </row>
    <row r="244" spans="1:6">
      <c r="A244" s="18">
        <v>43524</v>
      </c>
      <c r="B244" s="19">
        <v>0.83</v>
      </c>
      <c r="C244" s="22">
        <v>1448861448</v>
      </c>
      <c r="D244" s="19">
        <v>2.38</v>
      </c>
      <c r="E244" s="22">
        <v>245332739</v>
      </c>
      <c r="F244">
        <f t="shared" si="3"/>
        <v>1.0486315680477449</v>
      </c>
    </row>
    <row r="245" spans="1:6">
      <c r="A245" s="16">
        <v>43555</v>
      </c>
      <c r="B245" s="17">
        <v>-2.4900000000000002</v>
      </c>
      <c r="C245" s="21">
        <v>1418357141</v>
      </c>
      <c r="D245" s="17">
        <v>-0.27</v>
      </c>
      <c r="E245" s="21">
        <v>246201217</v>
      </c>
      <c r="F245">
        <f t="shared" si="3"/>
        <v>-2.1685264140562186</v>
      </c>
    </row>
    <row r="246" spans="1:6">
      <c r="A246" s="16">
        <v>43585</v>
      </c>
      <c r="B246" s="17">
        <v>2.94</v>
      </c>
      <c r="C246" s="21">
        <v>1461535964</v>
      </c>
      <c r="D246" s="17">
        <v>3.49</v>
      </c>
      <c r="E246" s="21">
        <v>255710257</v>
      </c>
      <c r="F246">
        <f t="shared" si="3"/>
        <v>3.0213493072797393</v>
      </c>
    </row>
    <row r="247" spans="1:6">
      <c r="A247" s="16">
        <v>43616</v>
      </c>
      <c r="B247" s="17">
        <v>-7.34</v>
      </c>
      <c r="C247" s="21">
        <v>1358184660</v>
      </c>
      <c r="D247" s="17">
        <v>-7.72</v>
      </c>
      <c r="E247" s="21">
        <v>233956054</v>
      </c>
      <c r="F247">
        <f t="shared" si="3"/>
        <v>-7.3965847206252198</v>
      </c>
    </row>
    <row r="248" spans="1:6">
      <c r="A248" s="16">
        <v>43646</v>
      </c>
      <c r="B248" s="17">
        <v>3.99</v>
      </c>
      <c r="C248" s="21">
        <v>1418935163</v>
      </c>
      <c r="D248" s="17">
        <v>-1.74</v>
      </c>
      <c r="E248" s="21">
        <v>233555659</v>
      </c>
      <c r="F248">
        <f t="shared" si="3"/>
        <v>3.1480089764477941</v>
      </c>
    </row>
    <row r="249" spans="1:6">
      <c r="A249" s="18">
        <v>43677</v>
      </c>
      <c r="B249" s="19">
        <v>-4.9800000000000004</v>
      </c>
      <c r="C249" s="22">
        <v>1349061967</v>
      </c>
      <c r="D249" s="19">
        <v>-8.74</v>
      </c>
      <c r="E249" s="22">
        <v>216095243</v>
      </c>
      <c r="F249">
        <f t="shared" si="3"/>
        <v>-5.5114215765369021</v>
      </c>
    </row>
    <row r="250" spans="1:6">
      <c r="A250" s="16">
        <v>43708</v>
      </c>
      <c r="B250" s="17">
        <v>-3.48</v>
      </c>
      <c r="C250" s="21">
        <v>1312679623</v>
      </c>
      <c r="D250" s="17">
        <v>-2.41</v>
      </c>
      <c r="E250" s="21">
        <v>210972182</v>
      </c>
      <c r="F250">
        <f t="shared" si="3"/>
        <v>-3.3322692107012046</v>
      </c>
    </row>
    <row r="251" spans="1:6">
      <c r="A251" s="16">
        <v>43738</v>
      </c>
      <c r="B251" s="17">
        <v>4.84</v>
      </c>
      <c r="C251" s="21">
        <v>1378559018</v>
      </c>
      <c r="D251" s="17">
        <v>1.84</v>
      </c>
      <c r="E251" s="21">
        <v>215911939</v>
      </c>
      <c r="F251">
        <f t="shared" si="3"/>
        <v>4.4246055221258374</v>
      </c>
    </row>
    <row r="252" spans="1:6">
      <c r="A252" s="16">
        <v>43769</v>
      </c>
      <c r="B252" s="17">
        <v>0.99</v>
      </c>
      <c r="C252" s="21">
        <v>1396173200</v>
      </c>
      <c r="D252" s="17">
        <v>5.91</v>
      </c>
      <c r="E252" s="21">
        <v>229905145</v>
      </c>
      <c r="F252">
        <f t="shared" si="3"/>
        <v>1.6562314764758681</v>
      </c>
    </row>
    <row r="253" spans="1:6">
      <c r="A253" s="16">
        <v>43799</v>
      </c>
      <c r="B253" s="17">
        <v>-0.23</v>
      </c>
      <c r="C253" s="21">
        <v>1401086588</v>
      </c>
      <c r="D253" s="17">
        <v>-3.84</v>
      </c>
      <c r="E253" s="21">
        <v>224508781</v>
      </c>
      <c r="F253">
        <f t="shared" si="3"/>
        <v>-0.74040441932089074</v>
      </c>
    </row>
    <row r="254" spans="1:6">
      <c r="A254" s="18">
        <v>43830</v>
      </c>
      <c r="B254" s="19">
        <v>5.25</v>
      </c>
      <c r="C254" s="22">
        <v>1476506520</v>
      </c>
      <c r="D254" s="19">
        <v>5.82</v>
      </c>
      <c r="E254" s="22">
        <v>239838193</v>
      </c>
      <c r="F254">
        <f t="shared" si="3"/>
        <v>5.3287219301988547</v>
      </c>
    </row>
    <row r="255" spans="1:6">
      <c r="A255" s="16">
        <v>43861</v>
      </c>
      <c r="B255" s="17">
        <v>-3.58</v>
      </c>
      <c r="C255" s="21">
        <v>1427693872</v>
      </c>
      <c r="D255" s="17">
        <v>-4.08</v>
      </c>
      <c r="E255" s="21">
        <v>230823486</v>
      </c>
      <c r="F255">
        <f t="shared" si="3"/>
        <v>-3.6498688879871888</v>
      </c>
    </row>
    <row r="256" spans="1:6">
      <c r="A256" s="16">
        <v>43890</v>
      </c>
      <c r="B256" s="17">
        <v>-8.7200000000000006</v>
      </c>
      <c r="C256" s="21">
        <v>1338298796</v>
      </c>
      <c r="D256" s="17">
        <v>-8.1199999999999992</v>
      </c>
      <c r="E256" s="21">
        <v>220616347</v>
      </c>
      <c r="F256">
        <f t="shared" si="3"/>
        <v>-8.6364952414082605</v>
      </c>
    </row>
    <row r="257" spans="1:6">
      <c r="A257" s="16">
        <v>43921</v>
      </c>
      <c r="B257" s="17">
        <v>-11.69</v>
      </c>
      <c r="C257" s="21">
        <v>1180342838</v>
      </c>
      <c r="D257" s="17">
        <v>-6.82</v>
      </c>
      <c r="E257" s="21">
        <v>207420248</v>
      </c>
      <c r="F257">
        <f t="shared" si="3"/>
        <v>-11.000801736249475</v>
      </c>
    </row>
    <row r="258" spans="1:6">
      <c r="A258" s="16">
        <v>43951</v>
      </c>
      <c r="B258" s="17">
        <v>13.38</v>
      </c>
      <c r="C258" s="21">
        <v>1308275628</v>
      </c>
      <c r="D258" s="17">
        <v>23.4</v>
      </c>
      <c r="E258" s="21">
        <v>236139052</v>
      </c>
      <c r="F258">
        <f t="shared" si="3"/>
        <v>14.877626580449338</v>
      </c>
    </row>
    <row r="259" spans="1:6">
      <c r="A259" s="18">
        <v>43982</v>
      </c>
      <c r="B259" s="19">
        <v>4.21</v>
      </c>
      <c r="C259" s="22">
        <v>1362668826</v>
      </c>
      <c r="D259" s="19">
        <v>10.62</v>
      </c>
      <c r="E259" s="22">
        <v>261791794</v>
      </c>
      <c r="F259">
        <f t="shared" si="3"/>
        <v>5.1900808959676556</v>
      </c>
    </row>
    <row r="260" spans="1:6">
      <c r="A260" s="16">
        <v>44012</v>
      </c>
      <c r="B260" s="17">
        <v>3.88</v>
      </c>
      <c r="C260" s="21">
        <v>1420549598</v>
      </c>
      <c r="D260" s="17">
        <v>3.4</v>
      </c>
      <c r="E260" s="21">
        <v>272724789</v>
      </c>
      <c r="F260">
        <f t="shared" si="3"/>
        <v>3.8026450554892488</v>
      </c>
    </row>
    <row r="261" spans="1:6">
      <c r="A261" s="16">
        <v>44043</v>
      </c>
      <c r="B261" s="17">
        <v>6.69</v>
      </c>
      <c r="C261" s="21">
        <v>1526710373</v>
      </c>
      <c r="D261" s="17">
        <v>10.48</v>
      </c>
      <c r="E261" s="21">
        <v>305220905</v>
      </c>
      <c r="F261">
        <f t="shared" si="3"/>
        <v>7.3004308659279333</v>
      </c>
    </row>
    <row r="262" spans="1:6">
      <c r="A262" s="16">
        <v>44074</v>
      </c>
      <c r="B262" s="17">
        <v>3.41</v>
      </c>
      <c r="C262" s="21">
        <v>1580520582</v>
      </c>
      <c r="D262" s="17">
        <v>4.04</v>
      </c>
      <c r="E262" s="21">
        <v>319468815</v>
      </c>
      <c r="F262">
        <f t="shared" si="3"/>
        <v>3.5149652748764302</v>
      </c>
    </row>
    <row r="263" spans="1:6">
      <c r="A263" s="16">
        <v>44104</v>
      </c>
      <c r="B263" s="17">
        <v>-1.1000000000000001</v>
      </c>
      <c r="C263" s="21">
        <v>1584271859</v>
      </c>
      <c r="D263" s="17">
        <v>0.81</v>
      </c>
      <c r="E263" s="21">
        <v>326536589</v>
      </c>
      <c r="F263">
        <f t="shared" si="3"/>
        <v>-0.77884797798690042</v>
      </c>
    </row>
    <row r="264" spans="1:6">
      <c r="A264" s="18">
        <v>44135</v>
      </c>
      <c r="B264" s="19">
        <v>-2.61</v>
      </c>
      <c r="C264" s="22">
        <v>1554810017</v>
      </c>
      <c r="D264" s="19">
        <v>-6.54</v>
      </c>
      <c r="E264" s="22">
        <v>307368964</v>
      </c>
      <c r="F264">
        <f t="shared" si="3"/>
        <v>-3.2815946834509706</v>
      </c>
    </row>
    <row r="265" spans="1:6">
      <c r="A265" s="16">
        <v>44165</v>
      </c>
      <c r="B265" s="17">
        <v>14.3</v>
      </c>
      <c r="C265" s="21">
        <v>1781341403</v>
      </c>
      <c r="D265" s="17">
        <v>11.79</v>
      </c>
      <c r="E265" s="21">
        <v>346995918</v>
      </c>
      <c r="F265">
        <f t="shared" si="3"/>
        <v>13.88570249824982</v>
      </c>
    </row>
    <row r="266" spans="1:6">
      <c r="A266" s="16">
        <v>44196</v>
      </c>
      <c r="B266" s="17">
        <v>10.89</v>
      </c>
      <c r="C266" s="21">
        <v>1983830745</v>
      </c>
      <c r="D266" s="17">
        <v>9.2899999999999991</v>
      </c>
      <c r="E266" s="21">
        <v>385483340</v>
      </c>
      <c r="F266">
        <f t="shared" si="3"/>
        <v>10.62914216354617</v>
      </c>
    </row>
    <row r="267" spans="1:6">
      <c r="A267" s="16">
        <v>44227</v>
      </c>
      <c r="B267" s="17">
        <v>5.52</v>
      </c>
      <c r="C267" s="21">
        <v>2061202683</v>
      </c>
      <c r="D267" s="17">
        <v>-3</v>
      </c>
      <c r="E267" s="21">
        <v>371925942</v>
      </c>
      <c r="F267">
        <f t="shared" si="3"/>
        <v>4.1338106055280548</v>
      </c>
    </row>
    <row r="268" spans="1:6">
      <c r="A268" s="16">
        <v>44255</v>
      </c>
      <c r="B268" s="17">
        <v>-4.0599999999999996</v>
      </c>
      <c r="C268" s="21">
        <v>2085810595</v>
      </c>
      <c r="D268" s="17">
        <v>-8.0500000000000007</v>
      </c>
      <c r="E268" s="21">
        <v>369160957</v>
      </c>
      <c r="F268">
        <f t="shared" si="3"/>
        <v>-4.6699079569128816</v>
      </c>
    </row>
    <row r="269" spans="1:6">
      <c r="A269" s="18">
        <v>44286</v>
      </c>
      <c r="B269" s="19">
        <v>1.61</v>
      </c>
      <c r="C269" s="22">
        <v>2132122063</v>
      </c>
      <c r="D269" s="19">
        <v>4.62</v>
      </c>
      <c r="E269" s="22">
        <v>389815253</v>
      </c>
      <c r="F269">
        <f t="shared" si="3"/>
        <v>2.0626221412483399</v>
      </c>
    </row>
    <row r="270" spans="1:6">
      <c r="A270" s="16">
        <v>44316</v>
      </c>
      <c r="B270" s="17">
        <v>2.54</v>
      </c>
      <c r="C270" s="21">
        <v>2196181727</v>
      </c>
      <c r="D270" s="17">
        <v>2.65</v>
      </c>
      <c r="E270" s="21">
        <v>402938734</v>
      </c>
      <c r="F270">
        <f t="shared" si="3"/>
        <v>2.5570026739197513</v>
      </c>
    </row>
    <row r="271" spans="1:6">
      <c r="A271" s="16">
        <v>44347</v>
      </c>
      <c r="B271" s="17">
        <v>1.78</v>
      </c>
      <c r="C271" s="21">
        <v>2239672360</v>
      </c>
      <c r="D271" s="17">
        <v>-0.17</v>
      </c>
      <c r="E271" s="21">
        <v>405027531</v>
      </c>
      <c r="F271">
        <f t="shared" si="3"/>
        <v>1.4776936840404489</v>
      </c>
    </row>
    <row r="272" spans="1:6">
      <c r="A272" s="16">
        <v>44377</v>
      </c>
      <c r="B272" s="17">
        <v>3.39</v>
      </c>
      <c r="C272" s="21">
        <v>2304941745</v>
      </c>
      <c r="D272" s="17">
        <v>5.37</v>
      </c>
      <c r="E272" s="21">
        <v>427547300</v>
      </c>
      <c r="F272">
        <f t="shared" si="3"/>
        <v>3.6932308180255453</v>
      </c>
    </row>
    <row r="273" spans="1:6">
      <c r="A273" s="16">
        <v>44408</v>
      </c>
      <c r="B273" s="17">
        <v>-2.86</v>
      </c>
      <c r="C273" s="21">
        <v>2250371410</v>
      </c>
      <c r="D273" s="17">
        <v>0.11</v>
      </c>
      <c r="E273" s="21">
        <v>429046964</v>
      </c>
      <c r="F273">
        <f t="shared" ref="F273:F301" si="4">C272/(C272+E272)*B273+E272/(C272+E272)*D273</f>
        <v>-2.39528981815186</v>
      </c>
    </row>
    <row r="274" spans="1:6">
      <c r="A274" s="18">
        <v>44439</v>
      </c>
      <c r="B274" s="19">
        <v>-0.1</v>
      </c>
      <c r="C274" s="22">
        <v>2306634437</v>
      </c>
      <c r="D274" s="19">
        <v>0.7</v>
      </c>
      <c r="E274" s="22">
        <v>435315764</v>
      </c>
      <c r="F274">
        <f t="shared" si="4"/>
        <v>2.8101521781980554E-2</v>
      </c>
    </row>
    <row r="275" spans="1:6">
      <c r="A275" s="16">
        <v>44469</v>
      </c>
      <c r="B275" s="17">
        <v>-2.4</v>
      </c>
      <c r="C275" s="21">
        <v>2231648467</v>
      </c>
      <c r="D275" s="17">
        <v>-2.77</v>
      </c>
      <c r="E275" s="21">
        <v>423305881</v>
      </c>
      <c r="F275">
        <f t="shared" si="4"/>
        <v>-2.4587417060387375</v>
      </c>
    </row>
    <row r="276" spans="1:6">
      <c r="A276" s="16">
        <v>44500</v>
      </c>
      <c r="B276" s="17">
        <v>-2.93</v>
      </c>
      <c r="C276" s="21">
        <v>2160295870</v>
      </c>
      <c r="D276" s="17">
        <v>-0.91</v>
      </c>
      <c r="E276" s="21">
        <v>422040358</v>
      </c>
      <c r="F276">
        <f t="shared" si="4"/>
        <v>-2.6079312306201663</v>
      </c>
    </row>
    <row r="277" spans="1:6">
      <c r="A277" s="16">
        <v>44530</v>
      </c>
      <c r="B277" s="17">
        <v>-4.43</v>
      </c>
      <c r="C277" s="21">
        <v>2094828797</v>
      </c>
      <c r="D277" s="17">
        <v>-2.69</v>
      </c>
      <c r="E277" s="21">
        <v>416439707</v>
      </c>
      <c r="F277">
        <f t="shared" si="4"/>
        <v>-4.1456256358263817</v>
      </c>
    </row>
    <row r="278" spans="1:6">
      <c r="A278" s="16">
        <v>44561</v>
      </c>
      <c r="B278" s="17">
        <v>4.88</v>
      </c>
      <c r="C278" s="21">
        <v>2204574492</v>
      </c>
      <c r="D278" s="17">
        <v>7.08</v>
      </c>
      <c r="E278" s="21">
        <v>444770457</v>
      </c>
      <c r="F278">
        <f t="shared" si="4"/>
        <v>5.2448225404574256</v>
      </c>
    </row>
    <row r="279" spans="1:6">
      <c r="A279" s="18">
        <v>44592</v>
      </c>
      <c r="B279" s="19">
        <v>-11.82</v>
      </c>
      <c r="C279" s="22">
        <v>2094933285</v>
      </c>
      <c r="D279" s="19">
        <v>-15.04</v>
      </c>
      <c r="E279" s="22">
        <v>377737134</v>
      </c>
      <c r="F279">
        <f t="shared" si="4"/>
        <v>-12.360571688137693</v>
      </c>
    </row>
    <row r="280" spans="1:6">
      <c r="A280" s="16">
        <v>44620</v>
      </c>
      <c r="B280" s="17">
        <v>1.35</v>
      </c>
      <c r="C280" s="21">
        <v>2125044473</v>
      </c>
      <c r="D280" s="17">
        <v>0.94</v>
      </c>
      <c r="E280" s="21">
        <v>384509739</v>
      </c>
      <c r="F280">
        <f t="shared" si="4"/>
        <v>1.2873664101167865</v>
      </c>
    </row>
    <row r="281" spans="1:6">
      <c r="A281" s="16">
        <v>44651</v>
      </c>
      <c r="B281" s="17">
        <v>2.17</v>
      </c>
      <c r="C281" s="21">
        <v>2167743526</v>
      </c>
      <c r="D281" s="17">
        <v>7.2</v>
      </c>
      <c r="E281" s="21">
        <v>414240029</v>
      </c>
      <c r="F281">
        <f t="shared" si="4"/>
        <v>2.9406882672315828</v>
      </c>
    </row>
    <row r="282" spans="1:6">
      <c r="A282" s="16">
        <v>44681</v>
      </c>
      <c r="B282" s="17">
        <v>-1.68</v>
      </c>
      <c r="C282" s="21">
        <v>2118337558</v>
      </c>
      <c r="D282" s="17">
        <v>-3.53</v>
      </c>
      <c r="E282" s="21">
        <v>398352822</v>
      </c>
      <c r="F282">
        <f t="shared" si="4"/>
        <v>-1.9768043898521266</v>
      </c>
    </row>
    <row r="283" spans="1:6">
      <c r="A283" s="16">
        <v>44712</v>
      </c>
      <c r="B283" s="17">
        <v>-0.34</v>
      </c>
      <c r="C283" s="21">
        <v>2112158351</v>
      </c>
      <c r="D283" s="17">
        <v>-1.26</v>
      </c>
      <c r="E283" s="21">
        <v>394665238</v>
      </c>
      <c r="F283">
        <f t="shared" si="4"/>
        <v>-0.48562164625113724</v>
      </c>
    </row>
    <row r="284" spans="1:6">
      <c r="A284" s="18">
        <v>44742</v>
      </c>
      <c r="B284" s="19">
        <v>-12.62</v>
      </c>
      <c r="C284" s="22">
        <v>1834298423</v>
      </c>
      <c r="D284" s="19">
        <v>-15.91</v>
      </c>
      <c r="E284" s="22">
        <v>331966815</v>
      </c>
      <c r="F284">
        <f t="shared" si="4"/>
        <v>-13.137965699189055</v>
      </c>
    </row>
    <row r="285" spans="1:6">
      <c r="A285" s="16">
        <v>44773</v>
      </c>
      <c r="B285" s="17">
        <v>3.09</v>
      </c>
      <c r="C285" s="21">
        <v>1930758037</v>
      </c>
      <c r="D285" s="17">
        <v>5.41</v>
      </c>
      <c r="E285" s="21">
        <v>361599205</v>
      </c>
      <c r="F285">
        <f t="shared" si="4"/>
        <v>3.4455257210843913</v>
      </c>
    </row>
    <row r="286" spans="1:6">
      <c r="A286" s="16">
        <v>44804</v>
      </c>
      <c r="B286" s="17">
        <v>0.84</v>
      </c>
      <c r="C286" s="21">
        <v>1946702433</v>
      </c>
      <c r="D286" s="17">
        <v>0.43</v>
      </c>
      <c r="E286" s="21">
        <v>364715437</v>
      </c>
      <c r="F286">
        <f t="shared" si="4"/>
        <v>0.77532610391884105</v>
      </c>
    </row>
    <row r="287" spans="1:6">
      <c r="A287" s="16">
        <v>44834</v>
      </c>
      <c r="B287" s="17">
        <v>-12.05</v>
      </c>
      <c r="C287" s="21">
        <v>1697556665</v>
      </c>
      <c r="D287" s="17">
        <v>-15.6</v>
      </c>
      <c r="E287" s="21">
        <v>306886074</v>
      </c>
      <c r="F287">
        <f t="shared" si="4"/>
        <v>-12.610149602611665</v>
      </c>
    </row>
    <row r="288" spans="1:6">
      <c r="A288" s="16">
        <v>44865</v>
      </c>
      <c r="B288" s="17">
        <v>6.41</v>
      </c>
      <c r="C288" s="21">
        <v>1809234736</v>
      </c>
      <c r="D288" s="17">
        <v>3.37</v>
      </c>
      <c r="E288" s="21">
        <v>319168793</v>
      </c>
      <c r="F288">
        <f t="shared" si="4"/>
        <v>5.9445670660437857</v>
      </c>
    </row>
    <row r="289" spans="1:6">
      <c r="A289" s="18">
        <v>44895</v>
      </c>
      <c r="B289" s="19">
        <v>9</v>
      </c>
      <c r="C289" s="22">
        <v>1952546597</v>
      </c>
      <c r="D289" s="19">
        <v>6.09</v>
      </c>
      <c r="E289" s="22">
        <v>336266862</v>
      </c>
      <c r="F289">
        <f t="shared" si="4"/>
        <v>8.5636254239503273</v>
      </c>
    </row>
    <row r="290" spans="1:6">
      <c r="A290" s="16">
        <v>44926</v>
      </c>
      <c r="B290" s="17">
        <v>-8.1</v>
      </c>
      <c r="C290" s="21">
        <v>1768811160</v>
      </c>
      <c r="D290" s="17">
        <v>-6.63</v>
      </c>
      <c r="E290" s="21">
        <v>314121457</v>
      </c>
      <c r="F290">
        <f t="shared" si="4"/>
        <v>-7.8840312039426879</v>
      </c>
    </row>
    <row r="291" spans="1:6">
      <c r="A291" s="16">
        <v>44957</v>
      </c>
      <c r="B291" s="17">
        <v>8.44</v>
      </c>
      <c r="C291" s="21">
        <v>1919988671</v>
      </c>
      <c r="D291" s="17">
        <v>9.01</v>
      </c>
      <c r="E291" s="21">
        <v>343755475</v>
      </c>
      <c r="F291">
        <f t="shared" si="4"/>
        <v>8.5259601645433349</v>
      </c>
    </row>
    <row r="292" spans="1:6">
      <c r="A292" s="16">
        <v>44985</v>
      </c>
      <c r="B292" s="17">
        <v>-2.87</v>
      </c>
      <c r="C292" s="21">
        <v>1905861783</v>
      </c>
      <c r="D292" s="17">
        <v>6.79</v>
      </c>
      <c r="E292" s="21">
        <v>370346156</v>
      </c>
      <c r="F292">
        <f t="shared" si="4"/>
        <v>-1.4031037103430679</v>
      </c>
    </row>
    <row r="293" spans="1:6">
      <c r="A293" s="16">
        <v>45016</v>
      </c>
      <c r="B293" s="17">
        <v>2.65</v>
      </c>
      <c r="C293" s="21">
        <v>1957453962</v>
      </c>
      <c r="D293" s="17">
        <v>7.06</v>
      </c>
      <c r="E293" s="21">
        <v>400139337</v>
      </c>
      <c r="F293">
        <f t="shared" si="4"/>
        <v>3.3675208029006001</v>
      </c>
    </row>
    <row r="294" spans="1:6">
      <c r="A294" s="18">
        <v>45046</v>
      </c>
      <c r="B294" s="19">
        <v>2.73</v>
      </c>
      <c r="C294" s="22">
        <v>1978898635</v>
      </c>
      <c r="D294" s="19">
        <v>1.1200000000000001</v>
      </c>
      <c r="E294" s="22">
        <v>398481094</v>
      </c>
      <c r="F294">
        <f t="shared" si="4"/>
        <v>2.4567449254953111</v>
      </c>
    </row>
    <row r="295" spans="1:6">
      <c r="A295" s="16">
        <v>45077</v>
      </c>
      <c r="B295" s="17">
        <v>3.02</v>
      </c>
      <c r="C295" s="21">
        <v>2038620414</v>
      </c>
      <c r="D295" s="17">
        <v>1.67</v>
      </c>
      <c r="E295" s="21">
        <v>408164620</v>
      </c>
      <c r="F295">
        <f t="shared" si="4"/>
        <v>2.7937216859646234</v>
      </c>
    </row>
    <row r="296" spans="1:6">
      <c r="A296" s="16">
        <v>45107</v>
      </c>
      <c r="B296" s="17">
        <v>-0.82</v>
      </c>
      <c r="C296" s="21">
        <v>2033691934</v>
      </c>
      <c r="D296" s="17">
        <v>1.97</v>
      </c>
      <c r="E296" s="21">
        <v>415476469</v>
      </c>
      <c r="F296">
        <f t="shared" si="4"/>
        <v>-0.354581389874563</v>
      </c>
    </row>
    <row r="297" spans="1:6">
      <c r="A297" s="16">
        <v>45138</v>
      </c>
      <c r="B297" s="17">
        <v>2.66</v>
      </c>
      <c r="C297" s="21">
        <v>2084933302</v>
      </c>
      <c r="D297" s="17">
        <v>7.8</v>
      </c>
      <c r="E297" s="21">
        <v>452008558</v>
      </c>
      <c r="F297">
        <f t="shared" si="4"/>
        <v>3.5319486369512827</v>
      </c>
    </row>
    <row r="298" spans="1:6">
      <c r="A298" s="16">
        <v>45169</v>
      </c>
      <c r="B298" s="17">
        <v>-2.9</v>
      </c>
      <c r="C298" s="21">
        <v>2026215446</v>
      </c>
      <c r="D298" s="17">
        <v>-0.81</v>
      </c>
      <c r="E298" s="21">
        <v>447467334</v>
      </c>
      <c r="F298">
        <f t="shared" si="4"/>
        <v>-2.5276233597958764</v>
      </c>
    </row>
    <row r="299" spans="1:6">
      <c r="A299" s="18">
        <v>45199</v>
      </c>
      <c r="B299" s="19">
        <v>-2.15</v>
      </c>
      <c r="C299" s="22">
        <v>1958944112</v>
      </c>
      <c r="D299" s="19">
        <v>-6.49</v>
      </c>
      <c r="E299" s="22">
        <v>407816184</v>
      </c>
      <c r="F299">
        <f t="shared" si="4"/>
        <v>-2.9350676106335669</v>
      </c>
    </row>
    <row r="300" spans="1:6">
      <c r="A300" s="16">
        <v>45230</v>
      </c>
      <c r="B300" s="17">
        <v>-7.59</v>
      </c>
      <c r="C300" s="21">
        <v>1816633412</v>
      </c>
      <c r="D300" s="17">
        <v>-12.48</v>
      </c>
      <c r="E300" s="21">
        <v>358531840</v>
      </c>
      <c r="F300">
        <f t="shared" si="4"/>
        <v>-8.4325953161080065</v>
      </c>
    </row>
    <row r="301" spans="1:6">
      <c r="A301" s="16">
        <v>45240</v>
      </c>
      <c r="B301" s="17">
        <v>0.28999999999999998</v>
      </c>
      <c r="C301" s="21">
        <v>1924227202</v>
      </c>
      <c r="D301" s="17">
        <v>-0.72</v>
      </c>
      <c r="E301" s="21">
        <v>385711244</v>
      </c>
      <c r="F301">
        <f t="shared" si="4"/>
        <v>0.12352200111368827</v>
      </c>
    </row>
    <row r="302" spans="1:6">
      <c r="F302" s="20"/>
    </row>
  </sheetData>
  <phoneticPr fontId="1" type="noConversion"/>
  <conditionalFormatting sqref="B1">
    <cfRule type="expression" dxfId="5" priority="1" stopIfTrue="1">
      <formula>MID($B$1, 15, 10)-TODAY() &lt; 0</formula>
    </cfRule>
  </conditionalFormatting>
  <dataValidations disablePrompts="1" count="6">
    <dataValidation type="list" allowBlank="1" showInputMessage="1" sqref="B7" xr:uid="{F151DFFF-FBC8-40D3-8AA6-BAEF9F0E7D28}">
      <formula1>"NONE,SUN,SAT,ALL"</formula1>
    </dataValidation>
    <dataValidation type="list" allowBlank="1" showInputMessage="1" sqref="B5" xr:uid="{137F32E7-122B-4CC0-81BF-8A29EF711D47}">
      <formula1>"일간,주간,월간,분기간,년간"</formula1>
    </dataValidation>
    <dataValidation type="list" allowBlank="1" showInputMessage="1" sqref="B6" xr:uid="{4729E1C4-7A52-4DAA-BE26-A70F75102A54}">
      <formula1>"Exclusive,N/A,NULL,Previous"</formula1>
    </dataValidation>
    <dataValidation type="list" allowBlank="1" showInputMessage="1" sqref="C5" xr:uid="{F8D314E4-25B0-4A15-B0A6-D4F98D82B7F2}">
      <formula1>"Local,KRW,USD"</formula1>
    </dataValidation>
    <dataValidation type="list" allowBlank="1" showInputMessage="1" sqref="C6" xr:uid="{9EC05EFB-920E-4E3F-9A28-855FDC612500}">
      <formula1>"Asc,Desc"</formula1>
    </dataValidation>
    <dataValidation type="list" allowBlank="1" showInputMessage="1" sqref="C3" xr:uid="{B7B54225-FCA2-4500-8F55-232D8113316D}">
      <formula1>"Default,원,천원,만원,백만원,억원,십억원"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D84D-86A3-4061-A93D-F0B334DDD537}">
  <sheetPr codeName="Sheet12"/>
  <dimension ref="A1:C334"/>
  <sheetViews>
    <sheetView showGridLines="0" topLeftCell="A3" workbookViewId="0">
      <selection activeCell="B15" sqref="B15"/>
    </sheetView>
  </sheetViews>
  <sheetFormatPr defaultColWidth="8.875" defaultRowHeight="15"/>
  <cols>
    <col min="1" max="1" width="11.125" bestFit="1" customWidth="1"/>
    <col min="2" max="3" width="9.5" bestFit="1" customWidth="1"/>
  </cols>
  <sheetData>
    <row r="1" spans="1:3">
      <c r="B1" s="1" t="s">
        <v>59</v>
      </c>
    </row>
    <row r="2" spans="1:3">
      <c r="A2" s="2" t="s">
        <v>35</v>
      </c>
      <c r="B2" s="2"/>
    </row>
    <row r="3" spans="1:3">
      <c r="A3" s="3" t="s">
        <v>36</v>
      </c>
      <c r="B3" s="3" t="s">
        <v>37</v>
      </c>
      <c r="C3" s="35" t="s">
        <v>4</v>
      </c>
    </row>
    <row r="4" spans="1:3">
      <c r="A4" s="3" t="s">
        <v>38</v>
      </c>
      <c r="B4" s="3" t="s">
        <v>37</v>
      </c>
      <c r="C4" t="s">
        <v>37</v>
      </c>
    </row>
    <row r="5" spans="1:3">
      <c r="A5" s="3" t="s">
        <v>39</v>
      </c>
      <c r="B5" s="5" t="s">
        <v>7</v>
      </c>
      <c r="C5" s="36" t="s">
        <v>8</v>
      </c>
    </row>
    <row r="6" spans="1:3">
      <c r="A6" s="3" t="s">
        <v>40</v>
      </c>
      <c r="B6" s="7" t="s">
        <v>10</v>
      </c>
      <c r="C6" s="35" t="s">
        <v>11</v>
      </c>
    </row>
    <row r="7" spans="1:3">
      <c r="A7" s="3" t="s">
        <v>41</v>
      </c>
      <c r="B7" s="8" t="s">
        <v>13</v>
      </c>
      <c r="C7" t="s">
        <v>37</v>
      </c>
    </row>
    <row r="8" spans="1:3">
      <c r="A8" s="9" t="s">
        <v>42</v>
      </c>
      <c r="B8" s="9">
        <v>20000103</v>
      </c>
      <c r="C8" t="s">
        <v>43</v>
      </c>
    </row>
    <row r="9" spans="1:3">
      <c r="A9" s="10" t="s">
        <v>44</v>
      </c>
      <c r="B9" s="11" t="s">
        <v>60</v>
      </c>
    </row>
    <row r="10" spans="1:3">
      <c r="A10" s="12" t="s">
        <v>47</v>
      </c>
      <c r="B10" s="13" t="s">
        <v>61</v>
      </c>
    </row>
    <row r="11" spans="1:3">
      <c r="A11" s="12" t="s">
        <v>50</v>
      </c>
      <c r="B11" s="13" t="s">
        <v>61</v>
      </c>
    </row>
    <row r="12" spans="1:3">
      <c r="A12" s="12" t="s">
        <v>38</v>
      </c>
      <c r="B12" s="13" t="s">
        <v>62</v>
      </c>
    </row>
    <row r="13" spans="1:3">
      <c r="A13" s="12" t="s">
        <v>54</v>
      </c>
      <c r="B13" s="13" t="s">
        <v>63</v>
      </c>
    </row>
    <row r="14" spans="1:3">
      <c r="A14" s="14" t="s">
        <v>39</v>
      </c>
      <c r="B14" s="15" t="s">
        <v>64</v>
      </c>
    </row>
    <row r="15" spans="1:3">
      <c r="A15" s="16">
        <v>36556</v>
      </c>
      <c r="B15" s="24">
        <v>7.2</v>
      </c>
      <c r="C15" s="23"/>
    </row>
    <row r="16" spans="1:3">
      <c r="A16" s="16">
        <v>36585</v>
      </c>
      <c r="B16" s="24">
        <v>7.01</v>
      </c>
      <c r="C16" s="23"/>
    </row>
    <row r="17" spans="1:3">
      <c r="A17" s="16">
        <v>36616</v>
      </c>
      <c r="B17" s="24">
        <v>7.01</v>
      </c>
      <c r="C17" s="23"/>
    </row>
    <row r="18" spans="1:3">
      <c r="A18" s="16">
        <v>36646</v>
      </c>
      <c r="B18" s="24">
        <v>7.1</v>
      </c>
      <c r="C18" s="23"/>
    </row>
    <row r="19" spans="1:3">
      <c r="A19" s="18">
        <v>36677</v>
      </c>
      <c r="B19" s="37">
        <v>7.16</v>
      </c>
      <c r="C19" s="23"/>
    </row>
    <row r="20" spans="1:3">
      <c r="A20" s="16">
        <v>36707</v>
      </c>
      <c r="B20" s="24">
        <v>7.18</v>
      </c>
      <c r="C20" s="23"/>
    </row>
    <row r="21" spans="1:3">
      <c r="A21" s="16">
        <v>36738</v>
      </c>
      <c r="B21" s="24">
        <v>7.06</v>
      </c>
      <c r="C21" s="23"/>
    </row>
    <row r="22" spans="1:3">
      <c r="A22" s="16">
        <v>36769</v>
      </c>
      <c r="B22" s="24">
        <v>7.05</v>
      </c>
      <c r="C22" s="23"/>
    </row>
    <row r="23" spans="1:3">
      <c r="A23" s="16">
        <v>36799</v>
      </c>
      <c r="B23" s="24">
        <v>7.05</v>
      </c>
      <c r="C23" s="23"/>
    </row>
    <row r="24" spans="1:3">
      <c r="A24" s="18">
        <v>36830</v>
      </c>
      <c r="B24" s="37">
        <v>7.02</v>
      </c>
      <c r="C24" s="23"/>
    </row>
    <row r="25" spans="1:3">
      <c r="A25" s="16">
        <v>36860</v>
      </c>
      <c r="B25" s="24">
        <v>6.94</v>
      </c>
      <c r="C25" s="23"/>
    </row>
    <row r="26" spans="1:3">
      <c r="A26" s="16">
        <v>36891</v>
      </c>
      <c r="B26" s="24">
        <v>6.87</v>
      </c>
      <c r="C26" s="23"/>
    </row>
    <row r="27" spans="1:3">
      <c r="A27" s="16">
        <v>36922</v>
      </c>
      <c r="B27" s="24">
        <v>5.94</v>
      </c>
      <c r="C27" s="23"/>
    </row>
    <row r="28" spans="1:3">
      <c r="A28" s="16">
        <v>36950</v>
      </c>
      <c r="B28" s="24">
        <v>5.68</v>
      </c>
      <c r="C28" s="23"/>
    </row>
    <row r="29" spans="1:3">
      <c r="A29" s="18">
        <v>36981</v>
      </c>
      <c r="B29" s="37">
        <v>5.7</v>
      </c>
      <c r="C29" s="23"/>
    </row>
    <row r="30" spans="1:3">
      <c r="A30" s="16">
        <v>37011</v>
      </c>
      <c r="B30" s="24">
        <v>5.92</v>
      </c>
      <c r="C30" s="23"/>
    </row>
    <row r="31" spans="1:3">
      <c r="A31" s="16">
        <v>37042</v>
      </c>
      <c r="B31" s="24">
        <v>5.77</v>
      </c>
      <c r="C31" s="23"/>
    </row>
    <row r="32" spans="1:3">
      <c r="A32" s="16">
        <v>37072</v>
      </c>
      <c r="B32" s="24">
        <v>5.57</v>
      </c>
      <c r="C32" s="23"/>
    </row>
    <row r="33" spans="1:3">
      <c r="A33" s="16">
        <v>37103</v>
      </c>
      <c r="B33" s="24">
        <v>5.14</v>
      </c>
      <c r="C33" s="23"/>
    </row>
    <row r="34" spans="1:3">
      <c r="A34" s="18">
        <v>37134</v>
      </c>
      <c r="B34" s="37">
        <v>4.8099999999999996</v>
      </c>
      <c r="C34" s="23"/>
    </row>
    <row r="35" spans="1:3">
      <c r="A35" s="16">
        <v>37164</v>
      </c>
      <c r="B35" s="24">
        <v>4.41</v>
      </c>
      <c r="C35" s="23"/>
    </row>
    <row r="36" spans="1:3">
      <c r="A36" s="16">
        <v>37195</v>
      </c>
      <c r="B36" s="24">
        <v>4.38</v>
      </c>
      <c r="C36" s="23"/>
    </row>
    <row r="37" spans="1:3">
      <c r="A37" s="16">
        <v>37225</v>
      </c>
      <c r="B37" s="24">
        <v>4.76</v>
      </c>
      <c r="C37" s="23"/>
    </row>
    <row r="38" spans="1:3">
      <c r="A38" s="16">
        <v>37256</v>
      </c>
      <c r="B38" s="24">
        <v>4.8600000000000003</v>
      </c>
      <c r="C38" s="23"/>
    </row>
    <row r="39" spans="1:3">
      <c r="A39" s="18">
        <v>37287</v>
      </c>
      <c r="B39" s="37">
        <v>4.67</v>
      </c>
      <c r="C39" s="23"/>
    </row>
    <row r="40" spans="1:3">
      <c r="A40" s="16">
        <v>37315</v>
      </c>
      <c r="B40" s="24">
        <v>4.45</v>
      </c>
      <c r="C40" s="23"/>
    </row>
    <row r="41" spans="1:3">
      <c r="A41" s="16">
        <v>37346</v>
      </c>
      <c r="B41" s="24">
        <v>4.83</v>
      </c>
      <c r="C41" s="23"/>
    </row>
    <row r="42" spans="1:3">
      <c r="A42" s="16">
        <v>37376</v>
      </c>
      <c r="B42" s="24">
        <v>4.72</v>
      </c>
      <c r="C42" s="23"/>
    </row>
    <row r="43" spans="1:3">
      <c r="A43" s="16">
        <v>37407</v>
      </c>
      <c r="B43" s="24">
        <v>4.83</v>
      </c>
      <c r="C43" s="23"/>
    </row>
    <row r="44" spans="1:3">
      <c r="A44" s="18">
        <v>37437</v>
      </c>
      <c r="B44" s="37">
        <v>4.91</v>
      </c>
      <c r="C44" s="23"/>
    </row>
    <row r="45" spans="1:3">
      <c r="A45" s="16">
        <v>37468</v>
      </c>
      <c r="B45" s="24">
        <v>4.84</v>
      </c>
      <c r="C45" s="23"/>
    </row>
    <row r="46" spans="1:3">
      <c r="A46" s="16">
        <v>37499</v>
      </c>
      <c r="B46" s="24">
        <v>4.8</v>
      </c>
      <c r="C46" s="23"/>
    </row>
    <row r="47" spans="1:3">
      <c r="A47" s="16">
        <v>37529</v>
      </c>
      <c r="B47" s="24">
        <v>4.8600000000000003</v>
      </c>
      <c r="C47" s="23"/>
    </row>
    <row r="48" spans="1:3">
      <c r="A48" s="16">
        <v>37560</v>
      </c>
      <c r="B48" s="24">
        <v>4.9400000000000004</v>
      </c>
      <c r="C48" s="23"/>
    </row>
    <row r="49" spans="1:3">
      <c r="A49" s="18">
        <v>37590</v>
      </c>
      <c r="B49" s="37">
        <v>4.9000000000000004</v>
      </c>
      <c r="C49" s="23"/>
    </row>
    <row r="50" spans="1:3">
      <c r="A50" s="16">
        <v>37621</v>
      </c>
      <c r="B50" s="24">
        <v>4.9000000000000004</v>
      </c>
      <c r="C50" s="23"/>
    </row>
    <row r="51" spans="1:3">
      <c r="A51" s="16">
        <v>37652</v>
      </c>
      <c r="B51" s="24">
        <v>4.55</v>
      </c>
      <c r="C51" s="23"/>
    </row>
    <row r="52" spans="1:3">
      <c r="A52" s="16">
        <v>37680</v>
      </c>
      <c r="B52" s="24">
        <v>4.53</v>
      </c>
      <c r="C52" s="23"/>
    </row>
    <row r="53" spans="1:3">
      <c r="A53" s="16">
        <v>37711</v>
      </c>
      <c r="B53" s="24">
        <v>4.7</v>
      </c>
      <c r="C53" s="23"/>
    </row>
    <row r="54" spans="1:3">
      <c r="A54" s="18">
        <v>37741</v>
      </c>
      <c r="B54" s="37">
        <v>4.54</v>
      </c>
      <c r="C54" s="23"/>
    </row>
    <row r="55" spans="1:3">
      <c r="A55" s="16">
        <v>37772</v>
      </c>
      <c r="B55" s="24">
        <v>4.3</v>
      </c>
      <c r="C55" s="23"/>
    </row>
    <row r="56" spans="1:3">
      <c r="A56" s="16">
        <v>37802</v>
      </c>
      <c r="B56" s="24">
        <v>4.3</v>
      </c>
      <c r="C56" s="23"/>
    </row>
    <row r="57" spans="1:3">
      <c r="A57" s="16">
        <v>37833</v>
      </c>
      <c r="B57" s="24">
        <v>3.96</v>
      </c>
      <c r="C57" s="23"/>
    </row>
    <row r="58" spans="1:3">
      <c r="A58" s="16">
        <v>37864</v>
      </c>
      <c r="B58" s="24">
        <v>3.85</v>
      </c>
      <c r="C58" s="23"/>
    </row>
    <row r="59" spans="1:3">
      <c r="A59" s="18">
        <v>37894</v>
      </c>
      <c r="B59" s="37">
        <v>3.89</v>
      </c>
      <c r="C59" s="23"/>
    </row>
    <row r="60" spans="1:3">
      <c r="A60" s="16">
        <v>37925</v>
      </c>
      <c r="B60" s="24">
        <v>4.05</v>
      </c>
      <c r="C60" s="23"/>
    </row>
    <row r="61" spans="1:3">
      <c r="A61" s="16">
        <v>37955</v>
      </c>
      <c r="B61" s="24">
        <v>4.28</v>
      </c>
      <c r="C61" s="23"/>
    </row>
    <row r="62" spans="1:3">
      <c r="A62" s="16">
        <v>37986</v>
      </c>
      <c r="B62" s="24">
        <v>4.3600000000000003</v>
      </c>
      <c r="C62" s="23"/>
    </row>
    <row r="63" spans="1:3">
      <c r="A63" s="16">
        <v>38017</v>
      </c>
      <c r="B63" s="24">
        <v>4.1900000000000004</v>
      </c>
      <c r="C63" s="23"/>
    </row>
    <row r="64" spans="1:3">
      <c r="A64" s="18">
        <v>38046</v>
      </c>
      <c r="B64" s="37">
        <v>4</v>
      </c>
      <c r="C64" s="23"/>
    </row>
    <row r="65" spans="1:3">
      <c r="A65" s="16">
        <v>38077</v>
      </c>
      <c r="B65" s="24">
        <v>3.9</v>
      </c>
      <c r="C65" s="23"/>
    </row>
    <row r="66" spans="1:3">
      <c r="A66" s="16">
        <v>38107</v>
      </c>
      <c r="B66" s="24">
        <v>3.9</v>
      </c>
      <c r="C66" s="23"/>
    </row>
    <row r="67" spans="1:3">
      <c r="A67" s="16">
        <v>38138</v>
      </c>
      <c r="B67" s="24">
        <v>3.89</v>
      </c>
      <c r="C67" s="23"/>
    </row>
    <row r="68" spans="1:3">
      <c r="A68" s="16">
        <v>38168</v>
      </c>
      <c r="B68" s="24">
        <v>3.93</v>
      </c>
      <c r="C68" s="23"/>
    </row>
    <row r="69" spans="1:3">
      <c r="A69" s="18">
        <v>38199</v>
      </c>
      <c r="B69" s="37">
        <v>3.9</v>
      </c>
      <c r="C69" s="23"/>
    </row>
    <row r="70" spans="1:3">
      <c r="A70" s="16">
        <v>38230</v>
      </c>
      <c r="B70" s="24">
        <v>3.52</v>
      </c>
      <c r="C70" s="23"/>
    </row>
    <row r="71" spans="1:3">
      <c r="A71" s="16">
        <v>38260</v>
      </c>
      <c r="B71" s="24">
        <v>3.54</v>
      </c>
      <c r="C71" s="23"/>
    </row>
    <row r="72" spans="1:3">
      <c r="A72" s="16">
        <v>38291</v>
      </c>
      <c r="B72" s="24">
        <v>3.53</v>
      </c>
      <c r="C72" s="23"/>
    </row>
    <row r="73" spans="1:3">
      <c r="A73" s="16">
        <v>38321</v>
      </c>
      <c r="B73" s="24">
        <v>3.36</v>
      </c>
      <c r="C73" s="23"/>
    </row>
    <row r="74" spans="1:3">
      <c r="A74" s="18">
        <v>38352</v>
      </c>
      <c r="B74" s="37">
        <v>3.43</v>
      </c>
      <c r="C74" s="23"/>
    </row>
    <row r="75" spans="1:3">
      <c r="A75" s="16">
        <v>38383</v>
      </c>
      <c r="B75" s="24">
        <v>3.57</v>
      </c>
      <c r="C75" s="23"/>
    </row>
    <row r="76" spans="1:3">
      <c r="A76" s="16">
        <v>38411</v>
      </c>
      <c r="B76" s="24">
        <v>3.55</v>
      </c>
      <c r="C76" s="23"/>
    </row>
    <row r="77" spans="1:3">
      <c r="A77" s="16">
        <v>38442</v>
      </c>
      <c r="B77" s="24">
        <v>3.54</v>
      </c>
      <c r="C77" s="23"/>
    </row>
    <row r="78" spans="1:3">
      <c r="A78" s="16">
        <v>38472</v>
      </c>
      <c r="B78" s="24">
        <v>3.48</v>
      </c>
      <c r="C78" s="23"/>
    </row>
    <row r="79" spans="1:3">
      <c r="A79" s="18">
        <v>38503</v>
      </c>
      <c r="B79" s="37">
        <v>3.52</v>
      </c>
      <c r="C79" s="23"/>
    </row>
    <row r="80" spans="1:3">
      <c r="A80" s="16">
        <v>38533</v>
      </c>
      <c r="B80" s="24">
        <v>3.54</v>
      </c>
      <c r="C80" s="23"/>
    </row>
    <row r="81" spans="1:3">
      <c r="A81" s="16">
        <v>38564</v>
      </c>
      <c r="B81" s="24">
        <v>3.49</v>
      </c>
      <c r="C81" s="23"/>
    </row>
    <row r="82" spans="1:3">
      <c r="A82" s="16">
        <v>38595</v>
      </c>
      <c r="B82" s="24">
        <v>3.51</v>
      </c>
      <c r="C82" s="23"/>
    </row>
    <row r="83" spans="1:3">
      <c r="A83" s="16">
        <v>38625</v>
      </c>
      <c r="B83" s="24">
        <v>3.93</v>
      </c>
      <c r="C83" s="23"/>
    </row>
    <row r="84" spans="1:3">
      <c r="A84" s="18">
        <v>38656</v>
      </c>
      <c r="B84" s="37">
        <v>3.95</v>
      </c>
      <c r="C84" s="23"/>
    </row>
    <row r="85" spans="1:3">
      <c r="A85" s="16">
        <v>38686</v>
      </c>
      <c r="B85" s="24">
        <v>3.95</v>
      </c>
      <c r="C85" s="23"/>
    </row>
    <row r="86" spans="1:3">
      <c r="A86" s="16">
        <v>38717</v>
      </c>
      <c r="B86" s="24">
        <v>4.09</v>
      </c>
      <c r="C86" s="23"/>
    </row>
    <row r="87" spans="1:3">
      <c r="A87" s="16">
        <v>38748</v>
      </c>
      <c r="B87" s="24">
        <v>4.18</v>
      </c>
      <c r="C87" s="23"/>
    </row>
    <row r="88" spans="1:3">
      <c r="A88" s="16">
        <v>38776</v>
      </c>
      <c r="B88" s="24">
        <v>4.26</v>
      </c>
      <c r="C88" s="23"/>
    </row>
    <row r="89" spans="1:3">
      <c r="A89" s="18">
        <v>38807</v>
      </c>
      <c r="B89" s="37">
        <v>4.2699999999999996</v>
      </c>
      <c r="C89" s="23"/>
    </row>
    <row r="90" spans="1:3">
      <c r="A90" s="16">
        <v>38837</v>
      </c>
      <c r="B90" s="24">
        <v>4.3600000000000003</v>
      </c>
      <c r="C90" s="23"/>
    </row>
    <row r="91" spans="1:3">
      <c r="A91" s="16">
        <v>38868</v>
      </c>
      <c r="B91" s="24">
        <v>4.3600000000000003</v>
      </c>
      <c r="C91" s="23"/>
    </row>
    <row r="92" spans="1:3">
      <c r="A92" s="16">
        <v>38898</v>
      </c>
      <c r="B92" s="24">
        <v>4.59</v>
      </c>
      <c r="C92" s="23"/>
    </row>
    <row r="93" spans="1:3">
      <c r="A93" s="16">
        <v>38929</v>
      </c>
      <c r="B93" s="24">
        <v>4.6399999999999997</v>
      </c>
      <c r="C93" s="23"/>
    </row>
    <row r="94" spans="1:3">
      <c r="A94" s="18">
        <v>38960</v>
      </c>
      <c r="B94" s="37">
        <v>4.68</v>
      </c>
      <c r="C94" s="23"/>
    </row>
    <row r="95" spans="1:3">
      <c r="A95" s="16">
        <v>38990</v>
      </c>
      <c r="B95" s="24">
        <v>4.59</v>
      </c>
      <c r="C95" s="23"/>
    </row>
    <row r="96" spans="1:3">
      <c r="A96" s="16">
        <v>39021</v>
      </c>
      <c r="B96" s="24">
        <v>4.58</v>
      </c>
      <c r="C96" s="23"/>
    </row>
    <row r="97" spans="1:3">
      <c r="A97" s="16">
        <v>39051</v>
      </c>
      <c r="B97" s="24">
        <v>4.67</v>
      </c>
      <c r="C97" s="23"/>
    </row>
    <row r="98" spans="1:3">
      <c r="A98" s="16">
        <v>39082</v>
      </c>
      <c r="B98" s="24">
        <v>4.8600000000000003</v>
      </c>
      <c r="C98" s="23"/>
    </row>
    <row r="99" spans="1:3">
      <c r="A99" s="18">
        <v>39113</v>
      </c>
      <c r="B99" s="37">
        <v>4.96</v>
      </c>
      <c r="C99" s="23"/>
    </row>
    <row r="100" spans="1:3">
      <c r="A100" s="16">
        <v>39141</v>
      </c>
      <c r="B100" s="24">
        <v>4.9400000000000004</v>
      </c>
      <c r="C100" s="23"/>
    </row>
    <row r="101" spans="1:3">
      <c r="A101" s="16">
        <v>39172</v>
      </c>
      <c r="B101" s="24">
        <v>4.9400000000000004</v>
      </c>
      <c r="C101" s="23"/>
    </row>
    <row r="102" spans="1:3">
      <c r="A102" s="16">
        <v>39202</v>
      </c>
      <c r="B102" s="24">
        <v>5</v>
      </c>
      <c r="C102" s="23"/>
    </row>
    <row r="103" spans="1:3">
      <c r="A103" s="16">
        <v>39233</v>
      </c>
      <c r="B103" s="24">
        <v>5.0599999999999996</v>
      </c>
      <c r="C103" s="23"/>
    </row>
    <row r="104" spans="1:3">
      <c r="A104" s="18">
        <v>39263</v>
      </c>
      <c r="B104" s="37">
        <v>5</v>
      </c>
      <c r="C104" s="23"/>
    </row>
    <row r="105" spans="1:3">
      <c r="A105" s="16">
        <v>39294</v>
      </c>
      <c r="B105" s="24">
        <v>5.0999999999999996</v>
      </c>
      <c r="C105" s="23"/>
    </row>
    <row r="106" spans="1:3">
      <c r="A106" s="16">
        <v>39325</v>
      </c>
      <c r="B106" s="24">
        <v>5.29</v>
      </c>
      <c r="C106" s="23"/>
    </row>
    <row r="107" spans="1:3">
      <c r="A107" s="16">
        <v>39355</v>
      </c>
      <c r="B107" s="24">
        <v>5.35</v>
      </c>
      <c r="C107" s="23"/>
    </row>
    <row r="108" spans="1:3">
      <c r="A108" s="16">
        <v>39386</v>
      </c>
      <c r="B108" s="24">
        <v>5.35</v>
      </c>
      <c r="C108" s="23"/>
    </row>
    <row r="109" spans="1:3">
      <c r="A109" s="18">
        <v>39416</v>
      </c>
      <c r="B109" s="37">
        <v>5.6</v>
      </c>
      <c r="C109" s="23"/>
    </row>
    <row r="110" spans="1:3">
      <c r="A110" s="16">
        <v>39447</v>
      </c>
      <c r="B110" s="24">
        <v>5.82</v>
      </c>
      <c r="C110" s="23"/>
    </row>
    <row r="111" spans="1:3">
      <c r="A111" s="16">
        <v>39478</v>
      </c>
      <c r="B111" s="24">
        <v>5.5</v>
      </c>
      <c r="C111" s="23"/>
    </row>
    <row r="112" spans="1:3">
      <c r="A112" s="16">
        <v>39507</v>
      </c>
      <c r="B112" s="24">
        <v>5.18</v>
      </c>
      <c r="C112" s="23"/>
    </row>
    <row r="113" spans="1:3">
      <c r="A113" s="16">
        <v>39538</v>
      </c>
      <c r="B113" s="24">
        <v>5.38</v>
      </c>
      <c r="C113" s="23"/>
    </row>
    <row r="114" spans="1:3">
      <c r="A114" s="18">
        <v>39568</v>
      </c>
      <c r="B114" s="37">
        <v>5.36</v>
      </c>
      <c r="C114" s="23"/>
    </row>
    <row r="115" spans="1:3">
      <c r="A115" s="16">
        <v>39599</v>
      </c>
      <c r="B115" s="24">
        <v>5.36</v>
      </c>
      <c r="C115" s="23"/>
    </row>
    <row r="116" spans="1:3">
      <c r="A116" s="16">
        <v>39629</v>
      </c>
      <c r="B116" s="24">
        <v>5.37</v>
      </c>
      <c r="C116" s="23"/>
    </row>
    <row r="117" spans="1:3">
      <c r="A117" s="16">
        <v>39660</v>
      </c>
      <c r="B117" s="24">
        <v>5.68</v>
      </c>
      <c r="C117" s="23"/>
    </row>
    <row r="118" spans="1:3">
      <c r="A118" s="16">
        <v>39691</v>
      </c>
      <c r="B118" s="24">
        <v>5.79</v>
      </c>
      <c r="C118" s="23"/>
    </row>
    <row r="119" spans="1:3">
      <c r="A119" s="18">
        <v>39721</v>
      </c>
      <c r="B119" s="37">
        <v>5.83</v>
      </c>
      <c r="C119" s="23"/>
    </row>
    <row r="120" spans="1:3">
      <c r="A120" s="16">
        <v>39752</v>
      </c>
      <c r="B120" s="24">
        <v>5.98</v>
      </c>
      <c r="C120" s="23"/>
    </row>
    <row r="121" spans="1:3">
      <c r="A121" s="16">
        <v>39782</v>
      </c>
      <c r="B121" s="24">
        <v>5.45</v>
      </c>
      <c r="C121" s="23"/>
    </row>
    <row r="122" spans="1:3">
      <c r="A122" s="16">
        <v>39813</v>
      </c>
      <c r="B122" s="24">
        <v>3.93</v>
      </c>
      <c r="C122" s="23"/>
    </row>
    <row r="123" spans="1:3">
      <c r="A123" s="16">
        <v>39844</v>
      </c>
      <c r="B123" s="24">
        <v>2.96</v>
      </c>
      <c r="C123" s="23"/>
    </row>
    <row r="124" spans="1:3">
      <c r="A124" s="18">
        <v>39872</v>
      </c>
      <c r="B124" s="37">
        <v>2.4900000000000002</v>
      </c>
      <c r="C124" s="23"/>
    </row>
    <row r="125" spans="1:3">
      <c r="A125" s="16">
        <v>39903</v>
      </c>
      <c r="B125" s="24">
        <v>2.4300000000000002</v>
      </c>
      <c r="C125" s="23"/>
    </row>
    <row r="126" spans="1:3">
      <c r="A126" s="16">
        <v>39933</v>
      </c>
      <c r="B126" s="24">
        <v>2.41</v>
      </c>
      <c r="C126" s="23"/>
    </row>
    <row r="127" spans="1:3">
      <c r="A127" s="16">
        <v>39964</v>
      </c>
      <c r="B127" s="24">
        <v>2.41</v>
      </c>
      <c r="C127" s="23"/>
    </row>
    <row r="128" spans="1:3">
      <c r="A128" s="16">
        <v>39994</v>
      </c>
      <c r="B128" s="24">
        <v>2.41</v>
      </c>
      <c r="C128" s="23"/>
    </row>
    <row r="129" spans="1:3">
      <c r="A129" s="18">
        <v>40025</v>
      </c>
      <c r="B129" s="37">
        <v>2.41</v>
      </c>
      <c r="C129" s="23"/>
    </row>
    <row r="130" spans="1:3">
      <c r="A130" s="16">
        <v>40056</v>
      </c>
      <c r="B130" s="24">
        <v>2.57</v>
      </c>
      <c r="C130" s="23"/>
    </row>
    <row r="131" spans="1:3">
      <c r="A131" s="16">
        <v>40086</v>
      </c>
      <c r="B131" s="24">
        <v>2.75</v>
      </c>
      <c r="C131" s="23"/>
    </row>
    <row r="132" spans="1:3">
      <c r="A132" s="16">
        <v>40117</v>
      </c>
      <c r="B132" s="24">
        <v>2.79</v>
      </c>
      <c r="C132" s="23"/>
    </row>
    <row r="133" spans="1:3">
      <c r="A133" s="16">
        <v>40147</v>
      </c>
      <c r="B133" s="24">
        <v>2.79</v>
      </c>
      <c r="C133" s="23"/>
    </row>
    <row r="134" spans="1:3">
      <c r="A134" s="18">
        <v>40178</v>
      </c>
      <c r="B134" s="37">
        <v>2.86</v>
      </c>
      <c r="C134" s="23"/>
    </row>
    <row r="135" spans="1:3">
      <c r="A135" s="16">
        <v>40209</v>
      </c>
      <c r="B135" s="24">
        <v>2.88</v>
      </c>
      <c r="C135" s="23"/>
    </row>
    <row r="136" spans="1:3">
      <c r="A136" s="16">
        <v>40237</v>
      </c>
      <c r="B136" s="24">
        <v>2.88</v>
      </c>
      <c r="C136" s="23"/>
    </row>
    <row r="137" spans="1:3">
      <c r="A137" s="16">
        <v>40268</v>
      </c>
      <c r="B137" s="24">
        <v>2.78</v>
      </c>
      <c r="C137" s="23"/>
    </row>
    <row r="138" spans="1:3">
      <c r="A138" s="16">
        <v>40298</v>
      </c>
      <c r="B138" s="24">
        <v>2.4500000000000002</v>
      </c>
      <c r="C138" s="23"/>
    </row>
    <row r="139" spans="1:3">
      <c r="A139" s="18">
        <v>40329</v>
      </c>
      <c r="B139" s="37">
        <v>2.4500000000000002</v>
      </c>
      <c r="C139" s="23"/>
    </row>
    <row r="140" spans="1:3">
      <c r="A140" s="16">
        <v>40359</v>
      </c>
      <c r="B140" s="24">
        <v>2.46</v>
      </c>
      <c r="C140" s="23"/>
    </row>
    <row r="141" spans="1:3">
      <c r="A141" s="16">
        <v>40390</v>
      </c>
      <c r="B141" s="24">
        <v>2.63</v>
      </c>
      <c r="C141" s="23"/>
    </row>
    <row r="142" spans="1:3">
      <c r="A142" s="16">
        <v>40421</v>
      </c>
      <c r="B142" s="24">
        <v>2.66</v>
      </c>
      <c r="C142" s="23"/>
    </row>
    <row r="143" spans="1:3">
      <c r="A143" s="16">
        <v>40451</v>
      </c>
      <c r="B143" s="24">
        <v>2.66</v>
      </c>
      <c r="C143" s="23"/>
    </row>
    <row r="144" spans="1:3">
      <c r="A144" s="18">
        <v>40482</v>
      </c>
      <c r="B144" s="37">
        <v>2.66</v>
      </c>
      <c r="C144" s="23"/>
    </row>
    <row r="145" spans="1:3">
      <c r="A145" s="16">
        <v>40512</v>
      </c>
      <c r="B145" s="24">
        <v>2.8</v>
      </c>
      <c r="C145" s="23"/>
    </row>
    <row r="146" spans="1:3">
      <c r="A146" s="16">
        <v>40543</v>
      </c>
      <c r="B146" s="24">
        <v>2.8</v>
      </c>
      <c r="C146" s="23"/>
    </row>
    <row r="147" spans="1:3">
      <c r="A147" s="16">
        <v>40574</v>
      </c>
      <c r="B147" s="24">
        <v>3.05</v>
      </c>
      <c r="C147" s="23"/>
    </row>
    <row r="148" spans="1:3">
      <c r="A148" s="16">
        <v>40602</v>
      </c>
      <c r="B148" s="24">
        <v>3.17</v>
      </c>
      <c r="C148" s="23"/>
    </row>
    <row r="149" spans="1:3">
      <c r="A149" s="18">
        <v>40633</v>
      </c>
      <c r="B149" s="37">
        <v>3.39</v>
      </c>
      <c r="C149" s="23"/>
    </row>
    <row r="150" spans="1:3">
      <c r="A150" s="16">
        <v>40663</v>
      </c>
      <c r="B150" s="24">
        <v>3.42</v>
      </c>
      <c r="C150" s="23"/>
    </row>
    <row r="151" spans="1:3">
      <c r="A151" s="16">
        <v>40694</v>
      </c>
      <c r="B151" s="24">
        <v>3.46</v>
      </c>
      <c r="C151" s="23"/>
    </row>
    <row r="152" spans="1:3">
      <c r="A152" s="16">
        <v>40724</v>
      </c>
      <c r="B152" s="24">
        <v>3.57</v>
      </c>
      <c r="C152" s="23"/>
    </row>
    <row r="153" spans="1:3">
      <c r="A153" s="16">
        <v>40755</v>
      </c>
      <c r="B153" s="24">
        <v>3.59</v>
      </c>
      <c r="C153" s="23"/>
    </row>
    <row r="154" spans="1:3">
      <c r="A154" s="18">
        <v>40786</v>
      </c>
      <c r="B154" s="37">
        <v>3.59</v>
      </c>
      <c r="C154" s="23"/>
    </row>
    <row r="155" spans="1:3">
      <c r="A155" s="16">
        <v>40816</v>
      </c>
      <c r="B155" s="24">
        <v>3.58</v>
      </c>
      <c r="C155" s="23"/>
    </row>
    <row r="156" spans="1:3">
      <c r="A156" s="16">
        <v>40847</v>
      </c>
      <c r="B156" s="24">
        <v>3.57</v>
      </c>
      <c r="C156" s="23"/>
    </row>
    <row r="157" spans="1:3">
      <c r="A157" s="16">
        <v>40877</v>
      </c>
      <c r="B157" s="24">
        <v>3.55</v>
      </c>
      <c r="C157" s="23"/>
    </row>
    <row r="158" spans="1:3">
      <c r="A158" s="16">
        <v>40908</v>
      </c>
      <c r="B158" s="24">
        <v>3.55</v>
      </c>
      <c r="C158" s="23"/>
    </row>
    <row r="159" spans="1:3">
      <c r="A159" s="18">
        <v>40939</v>
      </c>
      <c r="B159" s="37">
        <v>3.54</v>
      </c>
      <c r="C159" s="23"/>
    </row>
    <row r="160" spans="1:3">
      <c r="A160" s="16">
        <v>40968</v>
      </c>
      <c r="B160" s="24">
        <v>3.54</v>
      </c>
      <c r="C160" s="23"/>
    </row>
    <row r="161" spans="1:3">
      <c r="A161" s="16">
        <v>40999</v>
      </c>
      <c r="B161" s="24">
        <v>3.55</v>
      </c>
      <c r="C161" s="23"/>
    </row>
    <row r="162" spans="1:3">
      <c r="A162" s="16">
        <v>41029</v>
      </c>
      <c r="B162" s="24">
        <v>3.54</v>
      </c>
      <c r="C162" s="23"/>
    </row>
    <row r="163" spans="1:3">
      <c r="A163" s="16">
        <v>41060</v>
      </c>
      <c r="B163" s="24">
        <v>3.54</v>
      </c>
      <c r="C163" s="23"/>
    </row>
    <row r="164" spans="1:3">
      <c r="A164" s="18">
        <v>41090</v>
      </c>
      <c r="B164" s="37">
        <v>3.54</v>
      </c>
      <c r="C164" s="23"/>
    </row>
    <row r="165" spans="1:3">
      <c r="A165" s="16">
        <v>41121</v>
      </c>
      <c r="B165" s="24">
        <v>3.2</v>
      </c>
      <c r="C165" s="23"/>
    </row>
    <row r="166" spans="1:3">
      <c r="A166" s="16">
        <v>41152</v>
      </c>
      <c r="B166" s="24">
        <v>3.16</v>
      </c>
      <c r="C166" s="23"/>
    </row>
    <row r="167" spans="1:3">
      <c r="A167" s="16">
        <v>41182</v>
      </c>
      <c r="B167" s="24">
        <v>3.09</v>
      </c>
      <c r="C167" s="23"/>
    </row>
    <row r="168" spans="1:3">
      <c r="A168" s="16">
        <v>41213</v>
      </c>
      <c r="B168" s="24">
        <v>2.85</v>
      </c>
      <c r="C168" s="23"/>
    </row>
    <row r="169" spans="1:3">
      <c r="A169" s="18">
        <v>41243</v>
      </c>
      <c r="B169" s="37">
        <v>2.85</v>
      </c>
      <c r="C169" s="23"/>
    </row>
    <row r="170" spans="1:3">
      <c r="A170" s="16">
        <v>41274</v>
      </c>
      <c r="B170" s="24">
        <v>2.89</v>
      </c>
      <c r="C170" s="23"/>
    </row>
    <row r="171" spans="1:3">
      <c r="A171" s="16">
        <v>41305</v>
      </c>
      <c r="B171" s="24">
        <v>2.84</v>
      </c>
      <c r="C171" s="23"/>
    </row>
    <row r="172" spans="1:3">
      <c r="A172" s="16">
        <v>41333</v>
      </c>
      <c r="B172" s="24">
        <v>2.82</v>
      </c>
      <c r="C172" s="23"/>
    </row>
    <row r="173" spans="1:3">
      <c r="A173" s="16">
        <v>41364</v>
      </c>
      <c r="B173" s="24">
        <v>2.81</v>
      </c>
      <c r="C173" s="23"/>
    </row>
    <row r="174" spans="1:3">
      <c r="A174" s="18">
        <v>41394</v>
      </c>
      <c r="B174" s="37">
        <v>2.81</v>
      </c>
      <c r="C174" s="23"/>
    </row>
    <row r="175" spans="1:3">
      <c r="A175" s="16">
        <v>41425</v>
      </c>
      <c r="B175" s="24">
        <v>2.69</v>
      </c>
      <c r="C175" s="23"/>
    </row>
    <row r="176" spans="1:3">
      <c r="A176" s="16">
        <v>41455</v>
      </c>
      <c r="B176" s="24">
        <v>2.69</v>
      </c>
      <c r="C176" s="23"/>
    </row>
    <row r="177" spans="1:3">
      <c r="A177" s="16">
        <v>41486</v>
      </c>
      <c r="B177" s="24">
        <v>2.66</v>
      </c>
      <c r="C177" s="23"/>
    </row>
    <row r="178" spans="1:3">
      <c r="A178" s="16">
        <v>41517</v>
      </c>
      <c r="B178" s="24">
        <v>2.66</v>
      </c>
      <c r="C178" s="23"/>
    </row>
    <row r="179" spans="1:3">
      <c r="A179" s="18">
        <v>41547</v>
      </c>
      <c r="B179" s="37">
        <v>2.66</v>
      </c>
      <c r="C179" s="23"/>
    </row>
    <row r="180" spans="1:3">
      <c r="A180" s="16">
        <v>41578</v>
      </c>
      <c r="B180" s="24">
        <v>2.65</v>
      </c>
      <c r="C180" s="23"/>
    </row>
    <row r="181" spans="1:3">
      <c r="A181" s="16">
        <v>41608</v>
      </c>
      <c r="B181" s="24">
        <v>2.65</v>
      </c>
      <c r="C181" s="23"/>
    </row>
    <row r="182" spans="1:3">
      <c r="A182" s="16">
        <v>41639</v>
      </c>
      <c r="B182" s="24">
        <v>2.66</v>
      </c>
      <c r="C182" s="23"/>
    </row>
    <row r="183" spans="1:3">
      <c r="A183" s="16">
        <v>41670</v>
      </c>
      <c r="B183" s="24">
        <v>2.65</v>
      </c>
      <c r="C183" s="23"/>
    </row>
    <row r="184" spans="1:3">
      <c r="A184" s="18">
        <v>41698</v>
      </c>
      <c r="B184" s="37">
        <v>2.65</v>
      </c>
      <c r="C184" s="23"/>
    </row>
    <row r="185" spans="1:3">
      <c r="A185" s="16">
        <v>41729</v>
      </c>
      <c r="B185" s="24">
        <v>2.65</v>
      </c>
      <c r="C185" s="23"/>
    </row>
    <row r="186" spans="1:3">
      <c r="A186" s="16">
        <v>41759</v>
      </c>
      <c r="B186" s="24">
        <v>2.65</v>
      </c>
      <c r="C186" s="23"/>
    </row>
    <row r="187" spans="1:3">
      <c r="A187" s="16">
        <v>41790</v>
      </c>
      <c r="B187" s="24">
        <v>2.65</v>
      </c>
      <c r="C187" s="23"/>
    </row>
    <row r="188" spans="1:3">
      <c r="A188" s="16">
        <v>41820</v>
      </c>
      <c r="B188" s="24">
        <v>2.65</v>
      </c>
      <c r="C188" s="23"/>
    </row>
    <row r="189" spans="1:3">
      <c r="A189" s="18">
        <v>41851</v>
      </c>
      <c r="B189" s="37">
        <v>2.65</v>
      </c>
      <c r="C189" s="23"/>
    </row>
    <row r="190" spans="1:3">
      <c r="A190" s="16">
        <v>41882</v>
      </c>
      <c r="B190" s="24">
        <v>2.4</v>
      </c>
      <c r="C190" s="23"/>
    </row>
    <row r="191" spans="1:3">
      <c r="A191" s="16">
        <v>41912</v>
      </c>
      <c r="B191" s="24">
        <v>2.35</v>
      </c>
      <c r="C191" s="23"/>
    </row>
    <row r="192" spans="1:3">
      <c r="A192" s="16">
        <v>41943</v>
      </c>
      <c r="B192" s="24">
        <v>2.14</v>
      </c>
      <c r="C192" s="23"/>
    </row>
    <row r="193" spans="1:3">
      <c r="A193" s="16">
        <v>41973</v>
      </c>
      <c r="B193" s="24">
        <v>2.13</v>
      </c>
      <c r="C193" s="23"/>
    </row>
    <row r="194" spans="1:3">
      <c r="A194" s="18">
        <v>42004</v>
      </c>
      <c r="B194" s="37">
        <v>2.13</v>
      </c>
      <c r="C194" s="23"/>
    </row>
    <row r="195" spans="1:3">
      <c r="A195" s="16">
        <v>42035</v>
      </c>
      <c r="B195" s="24">
        <v>2.12</v>
      </c>
      <c r="C195" s="23"/>
    </row>
    <row r="196" spans="1:3">
      <c r="A196" s="16">
        <v>42063</v>
      </c>
      <c r="B196" s="24">
        <v>2.1</v>
      </c>
      <c r="C196" s="23"/>
    </row>
    <row r="197" spans="1:3">
      <c r="A197" s="16">
        <v>42094</v>
      </c>
      <c r="B197" s="24">
        <v>1.85</v>
      </c>
      <c r="C197" s="23"/>
    </row>
    <row r="198" spans="1:3">
      <c r="A198" s="16">
        <v>42124</v>
      </c>
      <c r="B198" s="24">
        <v>1.8</v>
      </c>
      <c r="C198" s="23"/>
    </row>
    <row r="199" spans="1:3">
      <c r="A199" s="18">
        <v>42155</v>
      </c>
      <c r="B199" s="37">
        <v>1.8</v>
      </c>
      <c r="C199" s="23"/>
    </row>
    <row r="200" spans="1:3">
      <c r="A200" s="16">
        <v>42185</v>
      </c>
      <c r="B200" s="24">
        <v>1.65</v>
      </c>
      <c r="C200" s="23"/>
    </row>
    <row r="201" spans="1:3">
      <c r="A201" s="16">
        <v>42216</v>
      </c>
      <c r="B201" s="24">
        <v>1.64</v>
      </c>
      <c r="C201" s="23"/>
    </row>
    <row r="202" spans="1:3">
      <c r="A202" s="16">
        <v>42247</v>
      </c>
      <c r="B202" s="24">
        <v>1.63</v>
      </c>
      <c r="C202" s="23"/>
    </row>
    <row r="203" spans="1:3">
      <c r="A203" s="16">
        <v>42277</v>
      </c>
      <c r="B203" s="24">
        <v>1.59</v>
      </c>
      <c r="C203" s="23"/>
    </row>
    <row r="204" spans="1:3">
      <c r="A204" s="18">
        <v>42308</v>
      </c>
      <c r="B204" s="37">
        <v>1.57</v>
      </c>
      <c r="C204" s="23"/>
    </row>
    <row r="205" spans="1:3">
      <c r="A205" s="16">
        <v>42338</v>
      </c>
      <c r="B205" s="24">
        <v>1.66</v>
      </c>
      <c r="C205" s="23"/>
    </row>
    <row r="206" spans="1:3">
      <c r="A206" s="16">
        <v>42369</v>
      </c>
      <c r="B206" s="24">
        <v>1.67</v>
      </c>
      <c r="C206" s="23"/>
    </row>
    <row r="207" spans="1:3">
      <c r="A207" s="16">
        <v>42400</v>
      </c>
      <c r="B207" s="24">
        <v>1.65</v>
      </c>
      <c r="C207" s="23"/>
    </row>
    <row r="208" spans="1:3">
      <c r="A208" s="16">
        <v>42429</v>
      </c>
      <c r="B208" s="24">
        <v>1.63</v>
      </c>
      <c r="C208" s="23"/>
    </row>
    <row r="209" spans="1:3">
      <c r="A209" s="18">
        <v>42460</v>
      </c>
      <c r="B209" s="37">
        <v>1.61</v>
      </c>
      <c r="C209" s="23"/>
    </row>
    <row r="210" spans="1:3">
      <c r="A210" s="16">
        <v>42490</v>
      </c>
      <c r="B210" s="24">
        <v>1.61</v>
      </c>
      <c r="C210" s="23"/>
    </row>
    <row r="211" spans="1:3">
      <c r="A211" s="16">
        <v>42521</v>
      </c>
      <c r="B211" s="24">
        <v>1.56</v>
      </c>
      <c r="C211" s="23"/>
    </row>
    <row r="212" spans="1:3">
      <c r="A212" s="16">
        <v>42551</v>
      </c>
      <c r="B212" s="24">
        <v>1.37</v>
      </c>
      <c r="C212" s="23"/>
    </row>
    <row r="213" spans="1:3">
      <c r="A213" s="16">
        <v>42582</v>
      </c>
      <c r="B213" s="24">
        <v>1.36</v>
      </c>
      <c r="C213" s="23"/>
    </row>
    <row r="214" spans="1:3">
      <c r="A214" s="18">
        <v>42613</v>
      </c>
      <c r="B214" s="37">
        <v>1.34</v>
      </c>
      <c r="C214" s="23"/>
    </row>
    <row r="215" spans="1:3">
      <c r="A215" s="16">
        <v>42643</v>
      </c>
      <c r="B215" s="24">
        <v>1.34</v>
      </c>
      <c r="C215" s="23"/>
    </row>
    <row r="216" spans="1:3">
      <c r="A216" s="16">
        <v>42674</v>
      </c>
      <c r="B216" s="24">
        <v>1.39</v>
      </c>
      <c r="C216" s="23"/>
    </row>
    <row r="217" spans="1:3">
      <c r="A217" s="16">
        <v>42704</v>
      </c>
      <c r="B217" s="24">
        <v>1.52</v>
      </c>
      <c r="C217" s="23"/>
    </row>
    <row r="218" spans="1:3">
      <c r="A218" s="16">
        <v>42735</v>
      </c>
      <c r="B218" s="24">
        <v>1.52</v>
      </c>
      <c r="C218" s="23"/>
    </row>
    <row r="219" spans="1:3">
      <c r="A219" s="18">
        <v>42766</v>
      </c>
      <c r="B219" s="37">
        <v>1.49</v>
      </c>
      <c r="C219" s="23"/>
    </row>
    <row r="220" spans="1:3">
      <c r="A220" s="16">
        <v>42794</v>
      </c>
      <c r="B220" s="24">
        <v>1.49</v>
      </c>
      <c r="C220" s="23"/>
    </row>
    <row r="221" spans="1:3">
      <c r="A221" s="16">
        <v>42825</v>
      </c>
      <c r="B221" s="24">
        <v>1.45</v>
      </c>
      <c r="C221" s="23"/>
    </row>
    <row r="222" spans="1:3">
      <c r="A222" s="16">
        <v>42855</v>
      </c>
      <c r="B222" s="24">
        <v>1.41</v>
      </c>
      <c r="C222" s="23"/>
    </row>
    <row r="223" spans="1:3">
      <c r="A223" s="16">
        <v>42886</v>
      </c>
      <c r="B223" s="24">
        <v>1.38</v>
      </c>
      <c r="C223" s="23"/>
    </row>
    <row r="224" spans="1:3">
      <c r="A224" s="18">
        <v>42916</v>
      </c>
      <c r="B224" s="37">
        <v>1.38</v>
      </c>
      <c r="C224" s="23"/>
    </row>
    <row r="225" spans="1:3">
      <c r="A225" s="16">
        <v>42947</v>
      </c>
      <c r="B225" s="24">
        <v>1.39</v>
      </c>
      <c r="C225" s="23"/>
    </row>
    <row r="226" spans="1:3">
      <c r="A226" s="16">
        <v>42978</v>
      </c>
      <c r="B226" s="24">
        <v>1.38</v>
      </c>
      <c r="C226" s="23"/>
    </row>
    <row r="227" spans="1:3">
      <c r="A227" s="16">
        <v>43008</v>
      </c>
      <c r="B227" s="24">
        <v>1.38</v>
      </c>
      <c r="C227" s="23"/>
    </row>
    <row r="228" spans="1:3">
      <c r="A228" s="16">
        <v>43039</v>
      </c>
      <c r="B228" s="24">
        <v>1.4</v>
      </c>
      <c r="C228" s="23"/>
    </row>
    <row r="229" spans="1:3">
      <c r="A229" s="18">
        <v>43069</v>
      </c>
      <c r="B229" s="37">
        <v>1.64</v>
      </c>
      <c r="C229" s="23"/>
    </row>
    <row r="230" spans="1:3">
      <c r="A230" s="16">
        <v>43100</v>
      </c>
      <c r="B230" s="24">
        <v>1.66</v>
      </c>
      <c r="C230" s="23"/>
    </row>
    <row r="231" spans="1:3">
      <c r="A231" s="16">
        <v>43131</v>
      </c>
      <c r="B231" s="24">
        <v>1.65</v>
      </c>
      <c r="C231" s="23"/>
    </row>
    <row r="232" spans="1:3">
      <c r="A232" s="16">
        <v>43159</v>
      </c>
      <c r="B232" s="24">
        <v>1.65</v>
      </c>
      <c r="C232" s="23"/>
    </row>
    <row r="233" spans="1:3">
      <c r="A233" s="16">
        <v>43190</v>
      </c>
      <c r="B233" s="24">
        <v>1.65</v>
      </c>
      <c r="C233" s="23"/>
    </row>
    <row r="234" spans="1:3">
      <c r="A234" s="18">
        <v>43220</v>
      </c>
      <c r="B234" s="37">
        <v>1.65</v>
      </c>
      <c r="C234" s="23"/>
    </row>
    <row r="235" spans="1:3">
      <c r="A235" s="16">
        <v>43251</v>
      </c>
      <c r="B235" s="24">
        <v>1.65</v>
      </c>
      <c r="C235" s="23"/>
    </row>
    <row r="236" spans="1:3">
      <c r="A236" s="16">
        <v>43281</v>
      </c>
      <c r="B236" s="24">
        <v>1.65</v>
      </c>
      <c r="C236" s="23"/>
    </row>
    <row r="237" spans="1:3">
      <c r="A237" s="16">
        <v>43312</v>
      </c>
      <c r="B237" s="24">
        <v>1.65</v>
      </c>
      <c r="C237" s="23"/>
    </row>
    <row r="238" spans="1:3">
      <c r="A238" s="16">
        <v>43343</v>
      </c>
      <c r="B238" s="24">
        <v>1.65</v>
      </c>
      <c r="C238" s="23"/>
    </row>
    <row r="239" spans="1:3">
      <c r="A239" s="18">
        <v>43373</v>
      </c>
      <c r="B239" s="37">
        <v>1.65</v>
      </c>
      <c r="C239" s="23"/>
    </row>
    <row r="240" spans="1:3">
      <c r="A240" s="16">
        <v>43404</v>
      </c>
      <c r="B240" s="24">
        <v>1.7</v>
      </c>
      <c r="C240" s="23"/>
    </row>
    <row r="241" spans="1:3">
      <c r="A241" s="16">
        <v>43434</v>
      </c>
      <c r="B241" s="24">
        <v>1.9</v>
      </c>
      <c r="C241" s="23"/>
    </row>
    <row r="242" spans="1:3">
      <c r="A242" s="16">
        <v>43465</v>
      </c>
      <c r="B242" s="24">
        <v>1.93</v>
      </c>
      <c r="C242" s="23"/>
    </row>
    <row r="243" spans="1:3">
      <c r="A243" s="16">
        <v>43496</v>
      </c>
      <c r="B243" s="24">
        <v>1.86</v>
      </c>
      <c r="C243" s="23"/>
    </row>
    <row r="244" spans="1:3">
      <c r="A244" s="18">
        <v>43524</v>
      </c>
      <c r="B244" s="37">
        <v>1.89</v>
      </c>
      <c r="C244" s="23"/>
    </row>
    <row r="245" spans="1:3">
      <c r="A245" s="16">
        <v>43555</v>
      </c>
      <c r="B245" s="24">
        <v>1.9</v>
      </c>
      <c r="C245" s="23"/>
    </row>
    <row r="246" spans="1:3">
      <c r="A246" s="16">
        <v>43585</v>
      </c>
      <c r="B246" s="24">
        <v>1.84</v>
      </c>
      <c r="C246" s="23"/>
    </row>
    <row r="247" spans="1:3">
      <c r="A247" s="16">
        <v>43616</v>
      </c>
      <c r="B247" s="24">
        <v>1.84</v>
      </c>
      <c r="C247" s="23"/>
    </row>
    <row r="248" spans="1:3">
      <c r="A248" s="16">
        <v>43646</v>
      </c>
      <c r="B248" s="24">
        <v>1.78</v>
      </c>
      <c r="C248" s="23"/>
    </row>
    <row r="249" spans="1:3">
      <c r="A249" s="18">
        <v>43677</v>
      </c>
      <c r="B249" s="37">
        <v>1.5</v>
      </c>
      <c r="C249" s="23"/>
    </row>
    <row r="250" spans="1:3">
      <c r="A250" s="16">
        <v>43708</v>
      </c>
      <c r="B250" s="24">
        <v>1.49</v>
      </c>
      <c r="C250" s="23"/>
    </row>
    <row r="251" spans="1:3">
      <c r="A251" s="16">
        <v>43738</v>
      </c>
      <c r="B251" s="24">
        <v>1.55</v>
      </c>
      <c r="C251" s="23"/>
    </row>
    <row r="252" spans="1:3">
      <c r="A252" s="16">
        <v>43769</v>
      </c>
      <c r="B252" s="24">
        <v>1.44</v>
      </c>
      <c r="C252" s="23"/>
    </row>
    <row r="253" spans="1:3">
      <c r="A253" s="16">
        <v>43799</v>
      </c>
      <c r="B253" s="24">
        <v>1.53</v>
      </c>
      <c r="C253" s="23"/>
    </row>
    <row r="254" spans="1:3">
      <c r="A254" s="18">
        <v>43830</v>
      </c>
      <c r="B254" s="37">
        <v>1.53</v>
      </c>
      <c r="C254" s="23"/>
    </row>
    <row r="255" spans="1:3">
      <c r="A255" s="16">
        <v>43861</v>
      </c>
      <c r="B255" s="24">
        <v>1.42</v>
      </c>
      <c r="C255" s="23"/>
    </row>
    <row r="256" spans="1:3">
      <c r="A256" s="16">
        <v>43890</v>
      </c>
      <c r="B256" s="24">
        <v>1.41</v>
      </c>
      <c r="C256" s="23"/>
    </row>
    <row r="257" spans="1:3">
      <c r="A257" s="16">
        <v>43921</v>
      </c>
      <c r="B257" s="24">
        <v>1.1000000000000001</v>
      </c>
      <c r="C257" s="23"/>
    </row>
    <row r="258" spans="1:3">
      <c r="A258" s="16">
        <v>43951</v>
      </c>
      <c r="B258" s="24">
        <v>1.1000000000000001</v>
      </c>
      <c r="C258" s="23"/>
    </row>
    <row r="259" spans="1:3">
      <c r="A259" s="18">
        <v>43982</v>
      </c>
      <c r="B259" s="37">
        <v>0.81</v>
      </c>
      <c r="C259" s="23"/>
    </row>
    <row r="260" spans="1:3">
      <c r="A260" s="16">
        <v>44012</v>
      </c>
      <c r="B260" s="24">
        <v>0.79</v>
      </c>
      <c r="C260" s="23"/>
    </row>
    <row r="261" spans="1:3">
      <c r="A261" s="16">
        <v>44043</v>
      </c>
      <c r="B261" s="24">
        <v>0.78</v>
      </c>
      <c r="C261" s="23"/>
    </row>
    <row r="262" spans="1:3">
      <c r="A262" s="16">
        <v>44074</v>
      </c>
      <c r="B262" s="24">
        <v>0.63</v>
      </c>
      <c r="C262" s="23"/>
    </row>
    <row r="263" spans="1:3">
      <c r="A263" s="16">
        <v>44104</v>
      </c>
      <c r="B263" s="24">
        <v>0.63</v>
      </c>
      <c r="C263" s="23"/>
    </row>
    <row r="264" spans="1:3">
      <c r="A264" s="18">
        <v>44135</v>
      </c>
      <c r="B264" s="37">
        <v>0.63</v>
      </c>
      <c r="C264" s="23"/>
    </row>
    <row r="265" spans="1:3">
      <c r="A265" s="16">
        <v>44165</v>
      </c>
      <c r="B265" s="24">
        <v>0.66</v>
      </c>
      <c r="C265" s="23"/>
    </row>
    <row r="266" spans="1:3">
      <c r="A266" s="16">
        <v>44196</v>
      </c>
      <c r="B266" s="24">
        <v>0.66</v>
      </c>
      <c r="C266" s="23"/>
    </row>
    <row r="267" spans="1:3">
      <c r="A267" s="16">
        <v>44227</v>
      </c>
      <c r="B267" s="24">
        <v>0.7</v>
      </c>
      <c r="C267" s="23"/>
    </row>
    <row r="268" spans="1:3">
      <c r="A268" s="16">
        <v>44255</v>
      </c>
      <c r="B268" s="24">
        <v>0.74</v>
      </c>
      <c r="C268" s="23"/>
    </row>
    <row r="269" spans="1:3">
      <c r="A269" s="18">
        <v>44286</v>
      </c>
      <c r="B269" s="37">
        <v>0.75</v>
      </c>
      <c r="C269" s="23"/>
    </row>
    <row r="270" spans="1:3">
      <c r="A270" s="16">
        <v>44316</v>
      </c>
      <c r="B270" s="24">
        <v>0.73</v>
      </c>
      <c r="C270" s="23"/>
    </row>
    <row r="271" spans="1:3">
      <c r="A271" s="16">
        <v>44347</v>
      </c>
      <c r="B271" s="24">
        <v>0.66</v>
      </c>
      <c r="C271" s="23"/>
    </row>
    <row r="272" spans="1:3">
      <c r="A272" s="16">
        <v>44377</v>
      </c>
      <c r="B272" s="24">
        <v>0.68</v>
      </c>
      <c r="C272" s="23"/>
    </row>
    <row r="273" spans="1:3">
      <c r="A273" s="16">
        <v>44408</v>
      </c>
      <c r="B273" s="24">
        <v>0.7</v>
      </c>
      <c r="C273" s="23"/>
    </row>
    <row r="274" spans="1:3">
      <c r="A274" s="18">
        <v>44439</v>
      </c>
      <c r="B274" s="37">
        <v>0.92</v>
      </c>
      <c r="C274" s="23"/>
    </row>
    <row r="275" spans="1:3">
      <c r="A275" s="16">
        <v>44469</v>
      </c>
      <c r="B275" s="24">
        <v>1.04</v>
      </c>
      <c r="C275" s="23"/>
    </row>
    <row r="276" spans="1:3">
      <c r="A276" s="16">
        <v>44500</v>
      </c>
      <c r="B276" s="24">
        <v>1.1200000000000001</v>
      </c>
      <c r="C276" s="23"/>
    </row>
    <row r="277" spans="1:3">
      <c r="A277" s="16">
        <v>44530</v>
      </c>
      <c r="B277" s="24">
        <v>1.26</v>
      </c>
      <c r="C277" s="23"/>
    </row>
    <row r="278" spans="1:3">
      <c r="A278" s="16">
        <v>44561</v>
      </c>
      <c r="B278" s="24">
        <v>1.29</v>
      </c>
      <c r="C278" s="23"/>
    </row>
    <row r="279" spans="1:3">
      <c r="A279" s="18">
        <v>44592</v>
      </c>
      <c r="B279" s="37">
        <v>1.5</v>
      </c>
      <c r="C279" s="23"/>
    </row>
    <row r="280" spans="1:3">
      <c r="A280" s="16">
        <v>44620</v>
      </c>
      <c r="B280" s="24">
        <v>1.5</v>
      </c>
      <c r="C280" s="23"/>
    </row>
    <row r="281" spans="1:3">
      <c r="A281" s="16">
        <v>44651</v>
      </c>
      <c r="B281" s="24">
        <v>1.51</v>
      </c>
      <c r="C281" s="23"/>
    </row>
    <row r="282" spans="1:3">
      <c r="A282" s="16">
        <v>44681</v>
      </c>
      <c r="B282" s="24">
        <v>1.72</v>
      </c>
      <c r="C282" s="23"/>
    </row>
    <row r="283" spans="1:3">
      <c r="A283" s="16">
        <v>44712</v>
      </c>
      <c r="B283" s="24">
        <v>1.96</v>
      </c>
      <c r="C283" s="23"/>
    </row>
    <row r="284" spans="1:3">
      <c r="A284" s="18">
        <v>44742</v>
      </c>
      <c r="B284" s="37">
        <v>2.04</v>
      </c>
      <c r="C284" s="23"/>
    </row>
    <row r="285" spans="1:3">
      <c r="A285" s="16">
        <v>44773</v>
      </c>
      <c r="B285" s="24">
        <v>2.73</v>
      </c>
      <c r="C285" s="23"/>
    </row>
    <row r="286" spans="1:3">
      <c r="A286" s="16">
        <v>44804</v>
      </c>
      <c r="B286" s="24">
        <v>2.92</v>
      </c>
      <c r="C286" s="23"/>
    </row>
    <row r="287" spans="1:3">
      <c r="A287" s="16">
        <v>44834</v>
      </c>
      <c r="B287" s="24">
        <v>3.24</v>
      </c>
      <c r="C287" s="23"/>
    </row>
    <row r="288" spans="1:3">
      <c r="A288" s="16">
        <v>44865</v>
      </c>
      <c r="B288" s="24">
        <v>3.96</v>
      </c>
      <c r="C288" s="23"/>
    </row>
    <row r="289" spans="1:3">
      <c r="A289" s="18">
        <v>44895</v>
      </c>
      <c r="B289" s="37">
        <v>4.03</v>
      </c>
      <c r="C289" s="23"/>
    </row>
    <row r="290" spans="1:3">
      <c r="A290" s="16">
        <v>44926</v>
      </c>
      <c r="B290" s="24">
        <v>3.98</v>
      </c>
      <c r="C290" s="23"/>
    </row>
    <row r="291" spans="1:3">
      <c r="A291" s="16">
        <v>44957</v>
      </c>
      <c r="B291" s="24">
        <v>3.63</v>
      </c>
      <c r="C291" s="23"/>
    </row>
    <row r="292" spans="1:3">
      <c r="A292" s="16">
        <v>44985</v>
      </c>
      <c r="B292" s="24">
        <v>3.59</v>
      </c>
      <c r="C292" s="23"/>
    </row>
    <row r="293" spans="1:3">
      <c r="A293" s="16">
        <v>45016</v>
      </c>
      <c r="B293" s="24">
        <v>3.59</v>
      </c>
      <c r="C293" s="23"/>
    </row>
    <row r="294" spans="1:3">
      <c r="A294" s="18">
        <v>45046</v>
      </c>
      <c r="B294" s="37">
        <v>3.52</v>
      </c>
      <c r="C294" s="23"/>
    </row>
    <row r="295" spans="1:3">
      <c r="A295" s="16">
        <v>45077</v>
      </c>
      <c r="B295" s="24">
        <v>3.76</v>
      </c>
      <c r="C295" s="23"/>
    </row>
    <row r="296" spans="1:3">
      <c r="A296" s="16">
        <v>45107</v>
      </c>
      <c r="B296" s="24">
        <v>3.75</v>
      </c>
      <c r="C296" s="23"/>
    </row>
    <row r="297" spans="1:3">
      <c r="A297" s="16">
        <v>45138</v>
      </c>
      <c r="B297" s="24">
        <v>3.74</v>
      </c>
      <c r="C297" s="23"/>
    </row>
    <row r="298" spans="1:3">
      <c r="A298" s="16">
        <v>45169</v>
      </c>
      <c r="B298" s="24">
        <v>3.69</v>
      </c>
      <c r="C298" s="23"/>
    </row>
    <row r="299" spans="1:3">
      <c r="A299" s="18">
        <v>45199</v>
      </c>
      <c r="B299" s="37">
        <v>3.83</v>
      </c>
      <c r="C299" s="23"/>
    </row>
    <row r="300" spans="1:3">
      <c r="A300" s="16">
        <v>45230</v>
      </c>
      <c r="B300" s="24">
        <v>3.82</v>
      </c>
      <c r="C300" s="23"/>
    </row>
    <row r="301" spans="1:3">
      <c r="A301" s="16">
        <v>45240</v>
      </c>
      <c r="B301" s="24">
        <v>3.83</v>
      </c>
      <c r="C301" s="23"/>
    </row>
    <row r="302" spans="1:3">
      <c r="A302" s="16"/>
      <c r="B302" s="24"/>
      <c r="C302" s="23"/>
    </row>
    <row r="303" spans="1:3">
      <c r="C303" s="23"/>
    </row>
    <row r="304" spans="1:3">
      <c r="C304" s="23"/>
    </row>
    <row r="305" spans="3:3">
      <c r="C305" s="23"/>
    </row>
    <row r="306" spans="3:3">
      <c r="C306" s="23"/>
    </row>
    <row r="307" spans="3:3">
      <c r="C307" s="23"/>
    </row>
    <row r="308" spans="3:3">
      <c r="C308" s="23"/>
    </row>
    <row r="309" spans="3:3">
      <c r="C309" s="23"/>
    </row>
    <row r="310" spans="3:3">
      <c r="C310" s="23"/>
    </row>
    <row r="311" spans="3:3">
      <c r="C311" s="23"/>
    </row>
    <row r="312" spans="3:3">
      <c r="C312" s="23"/>
    </row>
    <row r="313" spans="3:3">
      <c r="C313" s="23"/>
    </row>
    <row r="314" spans="3:3">
      <c r="C314" s="23"/>
    </row>
    <row r="315" spans="3:3">
      <c r="C315" s="23"/>
    </row>
    <row r="316" spans="3:3">
      <c r="C316" s="23"/>
    </row>
    <row r="317" spans="3:3">
      <c r="C317" s="23"/>
    </row>
    <row r="318" spans="3:3">
      <c r="C318" s="23"/>
    </row>
    <row r="319" spans="3:3">
      <c r="C319" s="23"/>
    </row>
    <row r="320" spans="3:3">
      <c r="C320" s="23"/>
    </row>
    <row r="321" spans="3:3">
      <c r="C321" s="23"/>
    </row>
    <row r="322" spans="3:3">
      <c r="C322" s="23"/>
    </row>
    <row r="323" spans="3:3">
      <c r="C323" s="23"/>
    </row>
    <row r="324" spans="3:3">
      <c r="C324" s="23"/>
    </row>
    <row r="325" spans="3:3">
      <c r="C325" s="23"/>
    </row>
    <row r="326" spans="3:3">
      <c r="C326" s="23"/>
    </row>
    <row r="327" spans="3:3">
      <c r="C327" s="23"/>
    </row>
    <row r="328" spans="3:3">
      <c r="C328" s="23"/>
    </row>
    <row r="329" spans="3:3">
      <c r="C329" s="23"/>
    </row>
    <row r="330" spans="3:3">
      <c r="C330" s="23"/>
    </row>
    <row r="331" spans="3:3">
      <c r="C331" s="23"/>
    </row>
    <row r="332" spans="3:3">
      <c r="C332" s="23"/>
    </row>
    <row r="334" spans="3:3">
      <c r="C334" s="23"/>
    </row>
  </sheetData>
  <phoneticPr fontId="1" type="noConversion"/>
  <conditionalFormatting sqref="B1">
    <cfRule type="expression" dxfId="4" priority="1" stopIfTrue="1">
      <formula>MID($B$1, 15, 10)-TODAY() &lt; 0</formula>
    </cfRule>
  </conditionalFormatting>
  <dataValidations count="6">
    <dataValidation type="list" allowBlank="1" showInputMessage="1" sqref="B7" xr:uid="{9BC28882-2F3E-4EAA-8E15-D555C807CA2E}">
      <formula1>"NONE,SUN,SAT,ALL"</formula1>
    </dataValidation>
    <dataValidation type="list" allowBlank="1" showInputMessage="1" sqref="B5" xr:uid="{EB129833-72CC-4455-8F19-2BD8039396FF}">
      <formula1>"일간,주간,월간,분기간,년간"</formula1>
    </dataValidation>
    <dataValidation type="list" allowBlank="1" showInputMessage="1" sqref="B6" xr:uid="{16669DC4-5186-4B54-80A2-B17497F12D7F}">
      <formula1>"Exclusive,N/A,NULL,Previous"</formula1>
    </dataValidation>
    <dataValidation type="list" allowBlank="1" showInputMessage="1" sqref="C5" xr:uid="{8C2C7EF4-12BA-47BC-ADE2-AD1F393C05FF}">
      <formula1>"Local,KRW,USD"</formula1>
    </dataValidation>
    <dataValidation type="list" allowBlank="1" showInputMessage="1" sqref="C6" xr:uid="{D74800EE-0834-438A-B1DC-9E8DF4E27CF0}">
      <formula1>"Asc,Desc"</formula1>
    </dataValidation>
    <dataValidation type="list" allowBlank="1" showInputMessage="1" sqref="C3" xr:uid="{A47983A0-738F-49D0-B8EA-45A665E7A918}">
      <formula1>"Default,원,천원,만원,백만원,억원,십억원"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6BFD-F075-490A-BA5F-41893FFC855C}">
  <dimension ref="A1:C302"/>
  <sheetViews>
    <sheetView tabSelected="1" topLeftCell="A250" workbookViewId="0">
      <selection activeCell="C303" sqref="C303"/>
    </sheetView>
  </sheetViews>
  <sheetFormatPr defaultColWidth="8.875" defaultRowHeight="15"/>
  <cols>
    <col min="3" max="3" width="10.625" customWidth="1"/>
  </cols>
  <sheetData>
    <row r="1" spans="1:3">
      <c r="A1" s="25"/>
      <c r="B1" s="26"/>
      <c r="C1" s="26"/>
    </row>
    <row r="2" spans="1:3">
      <c r="A2" s="27"/>
      <c r="B2" s="26"/>
      <c r="C2" s="26"/>
    </row>
    <row r="3" spans="1:3">
      <c r="A3" s="28"/>
      <c r="B3" s="26"/>
      <c r="C3" s="26"/>
    </row>
    <row r="4" spans="1:3">
      <c r="A4" s="28"/>
      <c r="B4" s="26"/>
      <c r="C4" s="26"/>
    </row>
    <row r="5" spans="1:3">
      <c r="A5" s="28"/>
      <c r="B5" s="26"/>
      <c r="C5" s="26"/>
    </row>
    <row r="6" spans="1:3">
      <c r="A6" s="28"/>
      <c r="B6" s="26"/>
      <c r="C6" s="26"/>
    </row>
    <row r="7" spans="1:3">
      <c r="A7" s="28"/>
      <c r="B7" s="26"/>
      <c r="C7" s="26"/>
    </row>
    <row r="8" spans="1:3">
      <c r="A8" s="29"/>
      <c r="B8" s="26"/>
      <c r="C8" s="26"/>
    </row>
    <row r="9" spans="1:3">
      <c r="A9" s="30"/>
      <c r="B9" s="26"/>
      <c r="C9" s="26"/>
    </row>
    <row r="10" spans="1:3">
      <c r="A10" s="31"/>
      <c r="B10" s="26"/>
      <c r="C10" s="26"/>
    </row>
    <row r="11" spans="1:3">
      <c r="A11" s="31"/>
      <c r="B11" s="26"/>
      <c r="C11" s="26"/>
    </row>
    <row r="12" spans="1:3">
      <c r="A12" s="31"/>
      <c r="B12" s="26"/>
      <c r="C12" s="26"/>
    </row>
    <row r="13" spans="1:3">
      <c r="A13" s="31"/>
      <c r="B13" s="26"/>
      <c r="C13" s="26"/>
    </row>
    <row r="14" spans="1:3">
      <c r="A14" s="14" t="s">
        <v>6</v>
      </c>
      <c r="B14" t="s">
        <v>65</v>
      </c>
      <c r="C14" t="s">
        <v>66</v>
      </c>
    </row>
    <row r="15" spans="1:3">
      <c r="A15" s="16">
        <v>36556</v>
      </c>
      <c r="B15">
        <f>김동영_Rf_CD!B15</f>
        <v>7.2</v>
      </c>
      <c r="C15" s="32">
        <f>김동영_Rm!F15-B15</f>
        <v>-15.39</v>
      </c>
    </row>
    <row r="16" spans="1:3">
      <c r="A16" s="16">
        <v>36585</v>
      </c>
      <c r="B16">
        <f>김동영_Rf_CD!B16</f>
        <v>7.01</v>
      </c>
      <c r="C16" s="32">
        <f>김동영_Rm!F16-B16</f>
        <v>-8.7693304926724345</v>
      </c>
    </row>
    <row r="17" spans="1:3">
      <c r="A17" s="18">
        <v>36616</v>
      </c>
      <c r="B17">
        <f>김동영_Rf_CD!B17</f>
        <v>7.01</v>
      </c>
      <c r="C17" s="32">
        <f>김동영_Rm!F17-B17</f>
        <v>-8.7473473101507047</v>
      </c>
    </row>
    <row r="18" spans="1:3">
      <c r="A18" s="16">
        <v>36646</v>
      </c>
      <c r="B18">
        <f>김동영_Rf_CD!B18</f>
        <v>7.1</v>
      </c>
      <c r="C18" s="32">
        <f>김동영_Rm!F18-B18</f>
        <v>-30.273619946146958</v>
      </c>
    </row>
    <row r="19" spans="1:3">
      <c r="A19" s="16">
        <v>36677</v>
      </c>
      <c r="B19">
        <f>김동영_Rf_CD!B19</f>
        <v>7.16</v>
      </c>
      <c r="C19" s="32">
        <f>김동영_Rm!F19-B19</f>
        <v>-9.0391910110595024</v>
      </c>
    </row>
    <row r="20" spans="1:3">
      <c r="A20" s="16">
        <v>36707</v>
      </c>
      <c r="B20">
        <f>김동영_Rf_CD!B20</f>
        <v>7.18</v>
      </c>
      <c r="C20" s="32">
        <f>김동영_Rm!F20-B20</f>
        <v>10.928408043183587</v>
      </c>
    </row>
    <row r="21" spans="1:3">
      <c r="A21" s="16">
        <v>36738</v>
      </c>
      <c r="B21">
        <f>김동영_Rf_CD!B21</f>
        <v>7.06</v>
      </c>
      <c r="C21" s="32">
        <f>김동영_Rm!F21-B21</f>
        <v>-23.683278834217266</v>
      </c>
    </row>
    <row r="22" spans="1:3">
      <c r="A22" s="18">
        <v>36769</v>
      </c>
      <c r="B22">
        <f>김동영_Rf_CD!B22</f>
        <v>7.05</v>
      </c>
      <c r="C22" s="32">
        <f>김동영_Rm!F22-B22</f>
        <v>-10.543781938073423</v>
      </c>
    </row>
    <row r="23" spans="1:3">
      <c r="A23" s="16">
        <v>36799</v>
      </c>
      <c r="B23">
        <f>김동영_Rf_CD!B23</f>
        <v>7.05</v>
      </c>
      <c r="C23" s="32">
        <f>김동영_Rm!F23-B23</f>
        <v>-24.31993101678772</v>
      </c>
    </row>
    <row r="24" spans="1:3">
      <c r="A24" s="16">
        <v>36830</v>
      </c>
      <c r="B24">
        <f>김동영_Rf_CD!B24</f>
        <v>7.02</v>
      </c>
      <c r="C24" s="32">
        <f>김동영_Rm!F24-B24</f>
        <v>-23.42979365586157</v>
      </c>
    </row>
    <row r="25" spans="1:3">
      <c r="A25" s="16">
        <v>36860</v>
      </c>
      <c r="B25">
        <f>김동영_Rf_CD!B25</f>
        <v>6.94</v>
      </c>
      <c r="C25" s="32">
        <f>김동영_Rm!F25-B25</f>
        <v>-9.1337438304497081</v>
      </c>
    </row>
    <row r="26" spans="1:3">
      <c r="A26" s="16">
        <v>36891</v>
      </c>
      <c r="B26">
        <f>김동영_Rf_CD!B26</f>
        <v>6.87</v>
      </c>
      <c r="C26" s="32">
        <f>김동영_Rm!F26-B26</f>
        <v>-18.728595364928552</v>
      </c>
    </row>
    <row r="27" spans="1:3">
      <c r="A27" s="18">
        <v>36922</v>
      </c>
      <c r="B27">
        <f>김동영_Rf_CD!B27</f>
        <v>5.94</v>
      </c>
      <c r="C27" s="32">
        <f>김동영_Rm!F27-B27</f>
        <v>26.992666052080121</v>
      </c>
    </row>
    <row r="28" spans="1:3">
      <c r="A28" s="16">
        <v>36950</v>
      </c>
      <c r="B28">
        <f>김동영_Rf_CD!B28</f>
        <v>5.68</v>
      </c>
      <c r="C28" s="32">
        <f>김동영_Rm!F28-B28</f>
        <v>-8.2645440105599484</v>
      </c>
    </row>
    <row r="29" spans="1:3">
      <c r="A29" s="16">
        <v>36981</v>
      </c>
      <c r="B29">
        <f>김동영_Rf_CD!B29</f>
        <v>5.7</v>
      </c>
      <c r="C29" s="32">
        <f>김동영_Rm!F29-B29</f>
        <v>-15.399403602134495</v>
      </c>
    </row>
    <row r="30" spans="1:3">
      <c r="A30" s="16">
        <v>37011</v>
      </c>
      <c r="B30">
        <f>김동영_Rf_CD!B30</f>
        <v>5.92</v>
      </c>
      <c r="C30" s="32">
        <f>김동영_Rm!F30-B30</f>
        <v>5.1998118555506476</v>
      </c>
    </row>
    <row r="31" spans="1:3">
      <c r="A31" s="16">
        <v>37042</v>
      </c>
      <c r="B31">
        <f>김동영_Rf_CD!B31</f>
        <v>5.77</v>
      </c>
      <c r="C31" s="32">
        <f>김동영_Rm!F31-B31</f>
        <v>-0.22452578928953759</v>
      </c>
    </row>
    <row r="32" spans="1:3">
      <c r="A32" s="18">
        <v>37072</v>
      </c>
      <c r="B32">
        <f>김동영_Rf_CD!B32</f>
        <v>5.57</v>
      </c>
      <c r="C32" s="32">
        <f>김동영_Rm!F32-B32</f>
        <v>-11.801707939204729</v>
      </c>
    </row>
    <row r="33" spans="1:3">
      <c r="A33" s="16">
        <v>37103</v>
      </c>
      <c r="B33">
        <f>김동영_Rf_CD!B33</f>
        <v>5.14</v>
      </c>
      <c r="C33" s="32">
        <f>김동영_Rm!F33-B33</f>
        <v>-14.521022284481802</v>
      </c>
    </row>
    <row r="34" spans="1:3">
      <c r="A34" s="16">
        <v>37134</v>
      </c>
      <c r="B34">
        <f>김동영_Rf_CD!B34</f>
        <v>4.8099999999999996</v>
      </c>
      <c r="C34" s="32">
        <f>김동영_Rm!F34-B34</f>
        <v>-5.6701874270980674</v>
      </c>
    </row>
    <row r="35" spans="1:3">
      <c r="A35" s="16">
        <v>37164</v>
      </c>
      <c r="B35">
        <f>김동영_Rf_CD!B35</f>
        <v>4.41</v>
      </c>
      <c r="C35" s="32">
        <f>김동영_Rm!F35-B35</f>
        <v>-22.247906809106588</v>
      </c>
    </row>
    <row r="36" spans="1:3">
      <c r="A36" s="16">
        <v>37195</v>
      </c>
      <c r="B36">
        <f>김동영_Rf_CD!B36</f>
        <v>4.38</v>
      </c>
      <c r="C36" s="32">
        <f>김동영_Rm!F36-B36</f>
        <v>9.1345020107738719</v>
      </c>
    </row>
    <row r="37" spans="1:3">
      <c r="A37" s="18">
        <v>37225</v>
      </c>
      <c r="B37">
        <f>김동영_Rf_CD!B37</f>
        <v>4.76</v>
      </c>
      <c r="C37" s="32">
        <f>김동영_Rm!F37-B37</f>
        <v>14.718123317625848</v>
      </c>
    </row>
    <row r="38" spans="1:3">
      <c r="A38" s="16">
        <v>37256</v>
      </c>
      <c r="B38">
        <f>김동영_Rf_CD!B38</f>
        <v>4.8600000000000003</v>
      </c>
      <c r="C38" s="32">
        <f>김동영_Rm!F38-B38</f>
        <v>4.2969310174214295</v>
      </c>
    </row>
    <row r="39" spans="1:3">
      <c r="A39" s="16">
        <v>37287</v>
      </c>
      <c r="B39">
        <f>김동영_Rf_CD!B39</f>
        <v>4.67</v>
      </c>
      <c r="C39" s="32">
        <f>김동영_Rm!F39-B39</f>
        <v>3.051705878105996</v>
      </c>
    </row>
    <row r="40" spans="1:3">
      <c r="A40" s="16">
        <v>37315</v>
      </c>
      <c r="B40">
        <f>김동영_Rf_CD!B40</f>
        <v>4.45</v>
      </c>
      <c r="C40" s="32">
        <f>김동영_Rm!F40-B40</f>
        <v>-0.50817064082830798</v>
      </c>
    </row>
    <row r="41" spans="1:3">
      <c r="A41" s="16">
        <v>37346</v>
      </c>
      <c r="B41">
        <f>김동영_Rf_CD!B41</f>
        <v>4.83</v>
      </c>
      <c r="C41" s="32">
        <f>김동영_Rm!F41-B41</f>
        <v>5.789288816884925</v>
      </c>
    </row>
    <row r="42" spans="1:3">
      <c r="A42" s="18">
        <v>37376</v>
      </c>
      <c r="B42">
        <f>김동영_Rf_CD!B42</f>
        <v>4.72</v>
      </c>
      <c r="C42" s="32">
        <f>김동영_Rm!F42-B42</f>
        <v>-13.263601713028095</v>
      </c>
    </row>
    <row r="43" spans="1:3">
      <c r="A43" s="16">
        <v>37407</v>
      </c>
      <c r="B43">
        <f>김동영_Rf_CD!B43</f>
        <v>4.83</v>
      </c>
      <c r="C43" s="32">
        <f>김동영_Rm!F43-B43</f>
        <v>-10.190429202607262</v>
      </c>
    </row>
    <row r="44" spans="1:3">
      <c r="A44" s="16">
        <v>37437</v>
      </c>
      <c r="B44">
        <f>김동영_Rf_CD!B44</f>
        <v>4.91</v>
      </c>
      <c r="C44" s="32">
        <f>김동영_Rm!F44-B44</f>
        <v>-18.217232131594791</v>
      </c>
    </row>
    <row r="45" spans="1:3">
      <c r="A45" s="16">
        <v>37468</v>
      </c>
      <c r="B45">
        <f>김동영_Rf_CD!B45</f>
        <v>4.84</v>
      </c>
      <c r="C45" s="32">
        <f>김동영_Rm!F45-B45</f>
        <v>-8.2161918187652656</v>
      </c>
    </row>
    <row r="46" spans="1:3">
      <c r="A46" s="16">
        <v>37499</v>
      </c>
      <c r="B46">
        <f>김동영_Rf_CD!B46</f>
        <v>4.8</v>
      </c>
      <c r="C46" s="32">
        <f>김동영_Rm!F46-B46</f>
        <v>-3.3477261011543336</v>
      </c>
    </row>
    <row r="47" spans="1:3">
      <c r="A47" s="18">
        <v>37529</v>
      </c>
      <c r="B47">
        <f>김동영_Rf_CD!B47</f>
        <v>4.8600000000000003</v>
      </c>
      <c r="C47" s="32">
        <f>김동영_Rm!F47-B47</f>
        <v>-18.281433222259821</v>
      </c>
    </row>
    <row r="48" spans="1:3">
      <c r="A48" s="16">
        <v>37560</v>
      </c>
      <c r="B48">
        <f>김동영_Rf_CD!B48</f>
        <v>4.9400000000000004</v>
      </c>
      <c r="C48" s="32">
        <f>김동영_Rm!F48-B48</f>
        <v>-2.8923834487452948</v>
      </c>
    </row>
    <row r="49" spans="1:3">
      <c r="A49" s="16">
        <v>37590</v>
      </c>
      <c r="B49">
        <f>김동영_Rf_CD!B49</f>
        <v>4.9000000000000004</v>
      </c>
      <c r="C49" s="32">
        <f>김동영_Rm!F49-B49</f>
        <v>2.4925442343949467</v>
      </c>
    </row>
    <row r="50" spans="1:3">
      <c r="A50" s="16">
        <v>37621</v>
      </c>
      <c r="B50">
        <f>김동영_Rf_CD!B50</f>
        <v>4.9000000000000004</v>
      </c>
      <c r="C50" s="32">
        <f>김동영_Rm!F50-B50</f>
        <v>-18.460813066707374</v>
      </c>
    </row>
    <row r="51" spans="1:3">
      <c r="A51" s="16">
        <v>37652</v>
      </c>
      <c r="B51">
        <f>김동영_Rf_CD!B51</f>
        <v>4.55</v>
      </c>
      <c r="C51" s="32">
        <f>김동영_Rm!F51-B51</f>
        <v>-9.79838279506642</v>
      </c>
    </row>
    <row r="52" spans="1:3">
      <c r="A52" s="18">
        <v>37680</v>
      </c>
      <c r="B52">
        <f>김동영_Rf_CD!B52</f>
        <v>4.53</v>
      </c>
      <c r="C52" s="32">
        <f>김동영_Rm!F52-B52</f>
        <v>-8.7527245277750136</v>
      </c>
    </row>
    <row r="53" spans="1:3">
      <c r="A53" s="16">
        <v>37711</v>
      </c>
      <c r="B53">
        <f>김동영_Rf_CD!B53</f>
        <v>4.7</v>
      </c>
      <c r="C53" s="32">
        <f>김동영_Rm!F53-B53</f>
        <v>-11.960800245945308</v>
      </c>
    </row>
    <row r="54" spans="1:3">
      <c r="A54" s="16">
        <v>37741</v>
      </c>
      <c r="B54">
        <f>김동영_Rf_CD!B54</f>
        <v>4.54</v>
      </c>
      <c r="C54" s="32">
        <f>김동영_Rm!F54-B54</f>
        <v>3.3508116725130916</v>
      </c>
    </row>
    <row r="55" spans="1:3">
      <c r="A55" s="16">
        <v>37772</v>
      </c>
      <c r="B55">
        <f>김동영_Rf_CD!B55</f>
        <v>4.3</v>
      </c>
      <c r="C55" s="32">
        <f>김동영_Rm!F55-B55</f>
        <v>1.9806647230428949</v>
      </c>
    </row>
    <row r="56" spans="1:3">
      <c r="A56" s="16">
        <v>37802</v>
      </c>
      <c r="B56">
        <f>김동영_Rf_CD!B56</f>
        <v>4.3</v>
      </c>
      <c r="C56" s="32">
        <f>김동영_Rm!F56-B56</f>
        <v>1.4175970865679099</v>
      </c>
    </row>
    <row r="57" spans="1:3">
      <c r="A57" s="18">
        <v>37833</v>
      </c>
      <c r="B57">
        <f>김동영_Rf_CD!B57</f>
        <v>3.96</v>
      </c>
      <c r="C57" s="32">
        <f>김동영_Rm!F57-B57</f>
        <v>1.566758785635801</v>
      </c>
    </row>
    <row r="58" spans="1:3">
      <c r="A58" s="16">
        <v>37864</v>
      </c>
      <c r="B58">
        <f>김동영_Rf_CD!B58</f>
        <v>3.85</v>
      </c>
      <c r="C58" s="32">
        <f>김동영_Rm!F58-B58</f>
        <v>0.48615507861562834</v>
      </c>
    </row>
    <row r="59" spans="1:3">
      <c r="A59" s="16">
        <v>37894</v>
      </c>
      <c r="B59">
        <f>김동영_Rf_CD!B59</f>
        <v>3.89</v>
      </c>
      <c r="C59" s="32">
        <f>김동영_Rm!F59-B59</f>
        <v>-12.208606174064299</v>
      </c>
    </row>
    <row r="60" spans="1:3">
      <c r="A60" s="16">
        <v>37925</v>
      </c>
      <c r="B60">
        <f>김동영_Rf_CD!B60</f>
        <v>4.05</v>
      </c>
      <c r="C60" s="32">
        <f>김동영_Rm!F60-B60</f>
        <v>7.1011198012644252</v>
      </c>
    </row>
    <row r="61" spans="1:3">
      <c r="A61" s="16">
        <v>37955</v>
      </c>
      <c r="B61">
        <f>김동영_Rf_CD!B61</f>
        <v>4.28</v>
      </c>
      <c r="C61" s="32">
        <f>김동영_Rm!F61-B61</f>
        <v>-2.0960592866449863</v>
      </c>
    </row>
    <row r="62" spans="1:3">
      <c r="A62" s="18">
        <v>37986</v>
      </c>
      <c r="B62">
        <f>김동영_Rf_CD!B62</f>
        <v>4.3600000000000003</v>
      </c>
      <c r="C62" s="32">
        <f>김동영_Rm!F62-B62</f>
        <v>-2.9430209470430251</v>
      </c>
    </row>
    <row r="63" spans="1:3">
      <c r="A63" s="16">
        <v>38017</v>
      </c>
      <c r="B63">
        <f>김동영_Rf_CD!B63</f>
        <v>4.1900000000000004</v>
      </c>
      <c r="C63" s="32">
        <f>김동영_Rm!F63-B63</f>
        <v>-0.13081502309690229</v>
      </c>
    </row>
    <row r="64" spans="1:3">
      <c r="A64" s="16">
        <v>38046</v>
      </c>
      <c r="B64">
        <f>김동영_Rf_CD!B64</f>
        <v>4</v>
      </c>
      <c r="C64" s="32">
        <f>김동영_Rm!F64-B64</f>
        <v>-2.1971270463041304</v>
      </c>
    </row>
    <row r="65" spans="1:3">
      <c r="A65" s="16">
        <v>38077</v>
      </c>
      <c r="B65">
        <f>김동영_Rf_CD!B65</f>
        <v>3.9</v>
      </c>
      <c r="C65" s="32">
        <f>김동영_Rm!F65-B65</f>
        <v>-4.089450463476429</v>
      </c>
    </row>
    <row r="66" spans="1:3">
      <c r="A66" s="16">
        <v>38107</v>
      </c>
      <c r="B66">
        <f>김동영_Rf_CD!B66</f>
        <v>3.9</v>
      </c>
      <c r="C66" s="32">
        <f>김동영_Rm!F66-B66</f>
        <v>-4.5584059108140993</v>
      </c>
    </row>
    <row r="67" spans="1:3">
      <c r="A67" s="18">
        <v>38138</v>
      </c>
      <c r="B67">
        <f>김동영_Rf_CD!B67</f>
        <v>3.89</v>
      </c>
      <c r="C67" s="32">
        <f>김동영_Rm!F67-B67</f>
        <v>-11.138049886381417</v>
      </c>
    </row>
    <row r="68" spans="1:3">
      <c r="A68" s="16">
        <v>38168</v>
      </c>
      <c r="B68">
        <f>김동영_Rf_CD!B68</f>
        <v>3.93</v>
      </c>
      <c r="C68" s="32">
        <f>김동영_Rm!F68-B68</f>
        <v>-7.7173715691072733</v>
      </c>
    </row>
    <row r="69" spans="1:3">
      <c r="A69" s="16">
        <v>38199</v>
      </c>
      <c r="B69">
        <f>김동영_Rf_CD!B69</f>
        <v>3.9</v>
      </c>
      <c r="C69" s="32">
        <f>김동영_Rm!F69-B69</f>
        <v>-10.949860184250539</v>
      </c>
    </row>
    <row r="70" spans="1:3">
      <c r="A70" s="16">
        <v>38230</v>
      </c>
      <c r="B70">
        <f>김동영_Rf_CD!B70</f>
        <v>3.52</v>
      </c>
      <c r="C70" s="32">
        <f>김동영_Rm!F70-B70</f>
        <v>5.6154541425635038</v>
      </c>
    </row>
    <row r="71" spans="1:3">
      <c r="A71" s="16">
        <v>38260</v>
      </c>
      <c r="B71">
        <f>김동영_Rf_CD!B71</f>
        <v>3.54</v>
      </c>
      <c r="C71" s="32">
        <f>김동영_Rm!F71-B71</f>
        <v>7.5234501012201527E-2</v>
      </c>
    </row>
    <row r="72" spans="1:3">
      <c r="A72" s="18">
        <v>38291</v>
      </c>
      <c r="B72">
        <f>김동영_Rf_CD!B72</f>
        <v>3.53</v>
      </c>
      <c r="C72" s="32">
        <f>김동영_Rm!F72-B72</f>
        <v>-3.3300641363792329</v>
      </c>
    </row>
    <row r="73" spans="1:3">
      <c r="A73" s="16">
        <v>38321</v>
      </c>
      <c r="B73">
        <f>김동영_Rf_CD!B73</f>
        <v>3.36</v>
      </c>
      <c r="C73" s="32">
        <f>김동영_Rm!F73-B73</f>
        <v>1.7766018854895314</v>
      </c>
    </row>
    <row r="74" spans="1:3">
      <c r="A74" s="16">
        <v>38352</v>
      </c>
      <c r="B74">
        <f>김동영_Rf_CD!B74</f>
        <v>3.43</v>
      </c>
      <c r="C74" s="32">
        <f>김동영_Rm!F74-B74</f>
        <v>-1.4132983133819024</v>
      </c>
    </row>
    <row r="75" spans="1:3">
      <c r="A75" s="16">
        <v>38383</v>
      </c>
      <c r="B75">
        <f>김동영_Rf_CD!B75</f>
        <v>3.57</v>
      </c>
      <c r="C75" s="32">
        <f>김동영_Rm!F75-B75</f>
        <v>1.9792474069293262</v>
      </c>
    </row>
    <row r="76" spans="1:3">
      <c r="A76" s="16">
        <v>38411</v>
      </c>
      <c r="B76">
        <f>김동영_Rf_CD!B76</f>
        <v>3.55</v>
      </c>
      <c r="C76" s="32">
        <f>김동영_Rm!F76-B76</f>
        <v>5.9018951340205339</v>
      </c>
    </row>
    <row r="77" spans="1:3">
      <c r="A77" s="18">
        <v>38442</v>
      </c>
      <c r="B77">
        <f>김동영_Rf_CD!B77</f>
        <v>3.54</v>
      </c>
      <c r="C77" s="32">
        <f>김동영_Rm!F77-B77</f>
        <v>-8.4134624855629063</v>
      </c>
    </row>
    <row r="78" spans="1:3">
      <c r="A78" s="16">
        <v>38472</v>
      </c>
      <c r="B78">
        <f>김동영_Rf_CD!B78</f>
        <v>3.48</v>
      </c>
      <c r="C78" s="32">
        <f>김동영_Rm!F78-B78</f>
        <v>-8.5642731707817266</v>
      </c>
    </row>
    <row r="79" spans="1:3">
      <c r="A79" s="16">
        <v>38503</v>
      </c>
      <c r="B79">
        <f>김동영_Rf_CD!B79</f>
        <v>3.52</v>
      </c>
      <c r="C79" s="32">
        <f>김동영_Rm!F79-B79</f>
        <v>3.3189731043237294</v>
      </c>
    </row>
    <row r="80" spans="1:3">
      <c r="A80" s="16">
        <v>38533</v>
      </c>
      <c r="B80">
        <f>김동영_Rf_CD!B80</f>
        <v>3.54</v>
      </c>
      <c r="C80" s="32">
        <f>김동영_Rm!F80-B80</f>
        <v>0.79254189493034755</v>
      </c>
    </row>
    <row r="81" spans="1:3">
      <c r="A81" s="16">
        <v>38564</v>
      </c>
      <c r="B81">
        <f>김동영_Rf_CD!B81</f>
        <v>3.49</v>
      </c>
      <c r="C81" s="32">
        <f>김동영_Rm!F81-B81</f>
        <v>7.6181130671479611</v>
      </c>
    </row>
    <row r="82" spans="1:3">
      <c r="A82" s="18">
        <v>38595</v>
      </c>
      <c r="B82">
        <f>김동영_Rf_CD!B82</f>
        <v>3.51</v>
      </c>
      <c r="C82" s="32">
        <f>김동영_Rm!F82-B82</f>
        <v>-6.5073909978711262</v>
      </c>
    </row>
    <row r="83" spans="1:3">
      <c r="A83" s="16">
        <v>38625</v>
      </c>
      <c r="B83">
        <f>김동영_Rf_CD!B83</f>
        <v>3.93</v>
      </c>
      <c r="C83" s="32">
        <f>김동영_Rm!F83-B83</f>
        <v>9.9979641240524586</v>
      </c>
    </row>
    <row r="84" spans="1:3">
      <c r="A84" s="16">
        <v>38656</v>
      </c>
      <c r="B84">
        <f>김동영_Rf_CD!B84</f>
        <v>3.95</v>
      </c>
      <c r="C84" s="32">
        <f>김동영_Rm!F84-B84</f>
        <v>-8.4141978844906511</v>
      </c>
    </row>
    <row r="85" spans="1:3">
      <c r="A85" s="16">
        <v>38686</v>
      </c>
      <c r="B85">
        <f>김동영_Rf_CD!B85</f>
        <v>3.95</v>
      </c>
      <c r="C85" s="32">
        <f>김동영_Rm!F85-B85</f>
        <v>10.638756383310405</v>
      </c>
    </row>
    <row r="86" spans="1:3">
      <c r="A86" s="16">
        <v>38717</v>
      </c>
      <c r="B86">
        <f>김동영_Rf_CD!B86</f>
        <v>4.09</v>
      </c>
      <c r="C86" s="32">
        <f>김동영_Rm!F86-B86</f>
        <v>2.9871024402355788</v>
      </c>
    </row>
    <row r="87" spans="1:3">
      <c r="A87" s="18">
        <v>38748</v>
      </c>
      <c r="B87">
        <f>김동영_Rf_CD!B87</f>
        <v>4.18</v>
      </c>
      <c r="C87" s="32">
        <f>김동영_Rm!F87-B87</f>
        <v>-3.0088121061492932</v>
      </c>
    </row>
    <row r="88" spans="1:3">
      <c r="A88" s="16">
        <v>38776</v>
      </c>
      <c r="B88">
        <f>김동영_Rf_CD!B88</f>
        <v>4.26</v>
      </c>
      <c r="C88" s="32">
        <f>김동영_Rm!F88-B88</f>
        <v>-5.0417349667819362</v>
      </c>
    </row>
    <row r="89" spans="1:3">
      <c r="A89" s="16">
        <v>38807</v>
      </c>
      <c r="B89">
        <f>김동영_Rf_CD!B89</f>
        <v>4.2699999999999996</v>
      </c>
      <c r="C89" s="32">
        <f>김동영_Rm!F89-B89</f>
        <v>-5.2988683241474499</v>
      </c>
    </row>
    <row r="90" spans="1:3">
      <c r="A90" s="16">
        <v>38837</v>
      </c>
      <c r="B90">
        <f>김동영_Rf_CD!B90</f>
        <v>4.3600000000000003</v>
      </c>
      <c r="C90" s="32">
        <f>김동영_Rm!F90-B90</f>
        <v>2.3666908990122701</v>
      </c>
    </row>
    <row r="91" spans="1:3">
      <c r="A91" s="16">
        <v>38868</v>
      </c>
      <c r="B91">
        <f>김동영_Rf_CD!B91</f>
        <v>4.3600000000000003</v>
      </c>
      <c r="C91" s="32">
        <f>김동영_Rm!F91-B91</f>
        <v>-11.629354904078685</v>
      </c>
    </row>
    <row r="92" spans="1:3">
      <c r="A92" s="18">
        <v>38898</v>
      </c>
      <c r="B92">
        <f>김동영_Rf_CD!B92</f>
        <v>4.59</v>
      </c>
      <c r="C92" s="32">
        <f>김동영_Rm!F92-B92</f>
        <v>-6.7394784558203575</v>
      </c>
    </row>
    <row r="93" spans="1:3">
      <c r="A93" s="16">
        <v>38929</v>
      </c>
      <c r="B93">
        <f>김동영_Rf_CD!B93</f>
        <v>4.6399999999999997</v>
      </c>
      <c r="C93" s="32">
        <f>김동영_Rm!F93-B93</f>
        <v>-4.9630608157008833</v>
      </c>
    </row>
    <row r="94" spans="1:3">
      <c r="A94" s="16">
        <v>38960</v>
      </c>
      <c r="B94">
        <f>김동영_Rf_CD!B94</f>
        <v>4.68</v>
      </c>
      <c r="C94" s="32">
        <f>김동영_Rm!F94-B94</f>
        <v>-0.58370049203218777</v>
      </c>
    </row>
    <row r="95" spans="1:3">
      <c r="A95" s="16">
        <v>38990</v>
      </c>
      <c r="B95">
        <f>김동영_Rf_CD!B95</f>
        <v>4.59</v>
      </c>
      <c r="C95" s="32">
        <f>김동영_Rm!F95-B95</f>
        <v>-2.1512560824307974</v>
      </c>
    </row>
    <row r="96" spans="1:3">
      <c r="A96" s="16">
        <v>39021</v>
      </c>
      <c r="B96">
        <f>김동영_Rf_CD!B96</f>
        <v>4.58</v>
      </c>
      <c r="C96" s="32">
        <f>김동영_Rm!F96-B96</f>
        <v>-5.253529462708582</v>
      </c>
    </row>
    <row r="97" spans="1:3">
      <c r="A97" s="18">
        <v>39051</v>
      </c>
      <c r="B97">
        <f>김동영_Rf_CD!B97</f>
        <v>4.67</v>
      </c>
      <c r="C97" s="32">
        <f>김동영_Rm!F97-B97</f>
        <v>1.0913878980127034</v>
      </c>
    </row>
    <row r="98" spans="1:3">
      <c r="A98" s="16">
        <v>39082</v>
      </c>
      <c r="B98">
        <f>김동영_Rf_CD!B98</f>
        <v>4.8600000000000003</v>
      </c>
      <c r="C98" s="32">
        <f>김동영_Rm!F98-B98</f>
        <v>-3.4897691513321698</v>
      </c>
    </row>
    <row r="99" spans="1:3">
      <c r="A99" s="16">
        <v>39113</v>
      </c>
      <c r="B99">
        <f>김동영_Rf_CD!B99</f>
        <v>4.96</v>
      </c>
      <c r="C99" s="32">
        <f>김동영_Rm!F99-B99</f>
        <v>-10.10568199080295</v>
      </c>
    </row>
    <row r="100" spans="1:3">
      <c r="A100" s="16">
        <v>39141</v>
      </c>
      <c r="B100">
        <f>김동영_Rf_CD!B100</f>
        <v>4.9400000000000004</v>
      </c>
      <c r="C100" s="32">
        <f>김동영_Rm!F100-B100</f>
        <v>-1.6093556831002735</v>
      </c>
    </row>
    <row r="101" spans="1:3">
      <c r="A101" s="16">
        <v>39172</v>
      </c>
      <c r="B101">
        <f>김동영_Rf_CD!B101</f>
        <v>4.9400000000000004</v>
      </c>
      <c r="C101" s="32">
        <f>김동영_Rm!F101-B101</f>
        <v>-1.9315773741083895</v>
      </c>
    </row>
    <row r="102" spans="1:3">
      <c r="A102" s="18">
        <v>39202</v>
      </c>
      <c r="B102">
        <f>김동영_Rf_CD!B102</f>
        <v>5</v>
      </c>
      <c r="C102" s="32">
        <f>김동영_Rm!F102-B102</f>
        <v>0.96501652655866721</v>
      </c>
    </row>
    <row r="103" spans="1:3">
      <c r="A103" s="16">
        <v>39233</v>
      </c>
      <c r="B103">
        <f>김동영_Rf_CD!B103</f>
        <v>5.0599999999999996</v>
      </c>
      <c r="C103" s="32">
        <f>김동영_Rm!F103-B103</f>
        <v>5.2662270583436905</v>
      </c>
    </row>
    <row r="104" spans="1:3">
      <c r="A104" s="16">
        <v>39263</v>
      </c>
      <c r="B104">
        <f>김동영_Rf_CD!B104</f>
        <v>5</v>
      </c>
      <c r="C104" s="32">
        <f>김동영_Rm!F104-B104</f>
        <v>2.8053674826225006E-2</v>
      </c>
    </row>
    <row r="105" spans="1:3">
      <c r="A105" s="16">
        <v>39294</v>
      </c>
      <c r="B105">
        <f>김동영_Rf_CD!B105</f>
        <v>5.0999999999999996</v>
      </c>
      <c r="C105" s="32">
        <f>김동영_Rm!F105-B105</f>
        <v>5.0809230431641197</v>
      </c>
    </row>
    <row r="106" spans="1:3">
      <c r="A106" s="16">
        <v>39325</v>
      </c>
      <c r="B106">
        <f>김동영_Rf_CD!B106</f>
        <v>5.29</v>
      </c>
      <c r="C106" s="32">
        <f>김동영_Rm!F106-B106</f>
        <v>-8.5379307672139291</v>
      </c>
    </row>
    <row r="107" spans="1:3">
      <c r="A107" s="18">
        <v>39355</v>
      </c>
      <c r="B107">
        <f>김동영_Rf_CD!B107</f>
        <v>5.35</v>
      </c>
      <c r="C107" s="32">
        <f>김동영_Rm!F107-B107</f>
        <v>0.86715985272770357</v>
      </c>
    </row>
    <row r="108" spans="1:3">
      <c r="A108" s="16">
        <v>39386</v>
      </c>
      <c r="B108">
        <f>김동영_Rf_CD!B108</f>
        <v>5.35</v>
      </c>
      <c r="C108" s="32">
        <f>김동영_Rm!F108-B108</f>
        <v>0.31991010754465155</v>
      </c>
    </row>
    <row r="109" spans="1:3">
      <c r="A109" s="16">
        <v>39416</v>
      </c>
      <c r="B109">
        <f>김동영_Rf_CD!B109</f>
        <v>5.6</v>
      </c>
      <c r="C109" s="32">
        <f>김동영_Rm!F109-B109</f>
        <v>-12.799472992213804</v>
      </c>
    </row>
    <row r="110" spans="1:3">
      <c r="A110" s="16">
        <v>39447</v>
      </c>
      <c r="B110">
        <f>김동영_Rf_CD!B110</f>
        <v>5.82</v>
      </c>
      <c r="C110" s="32">
        <f>김동영_Rm!F110-B110</f>
        <v>-3.0218393256402809</v>
      </c>
    </row>
    <row r="111" spans="1:3">
      <c r="A111" s="16">
        <v>39478</v>
      </c>
      <c r="B111">
        <f>김동영_Rf_CD!B111</f>
        <v>5.5</v>
      </c>
      <c r="C111" s="32">
        <f>김동영_Rm!F111-B111</f>
        <v>-19.782468492942868</v>
      </c>
    </row>
    <row r="112" spans="1:3">
      <c r="A112" s="18">
        <v>39507</v>
      </c>
      <c r="B112">
        <f>김동영_Rf_CD!B112</f>
        <v>5.18</v>
      </c>
      <c r="C112" s="32">
        <f>김동영_Rm!F112-B112</f>
        <v>-0.36522592629829997</v>
      </c>
    </row>
    <row r="113" spans="1:3">
      <c r="A113" s="16">
        <v>39538</v>
      </c>
      <c r="B113">
        <f>김동영_Rf_CD!B113</f>
        <v>5.38</v>
      </c>
      <c r="C113" s="32">
        <f>김동영_Rm!F113-B113</f>
        <v>-5.9599794545057909</v>
      </c>
    </row>
    <row r="114" spans="1:3">
      <c r="A114" s="16">
        <v>39568</v>
      </c>
      <c r="B114">
        <f>김동영_Rf_CD!B114</f>
        <v>5.36</v>
      </c>
      <c r="C114" s="32">
        <f>김동영_Rm!F114-B114</f>
        <v>1.2386761168969462</v>
      </c>
    </row>
    <row r="115" spans="1:3">
      <c r="A115" s="16">
        <v>39599</v>
      </c>
      <c r="B115">
        <f>김동영_Rf_CD!B115</f>
        <v>5.36</v>
      </c>
      <c r="C115" s="32">
        <f>김동영_Rm!F115-B115</f>
        <v>-3.9697037354635198</v>
      </c>
    </row>
    <row r="116" spans="1:3">
      <c r="A116" s="16">
        <v>39629</v>
      </c>
      <c r="B116">
        <f>김동영_Rf_CD!B116</f>
        <v>5.37</v>
      </c>
      <c r="C116" s="32">
        <f>김동영_Rm!F116-B116</f>
        <v>-14.924531454966345</v>
      </c>
    </row>
    <row r="117" spans="1:3">
      <c r="A117" s="18">
        <v>39660</v>
      </c>
      <c r="B117">
        <f>김동영_Rf_CD!B117</f>
        <v>5.68</v>
      </c>
      <c r="C117" s="32">
        <f>김동영_Rm!F117-B117</f>
        <v>-10.821138261593838</v>
      </c>
    </row>
    <row r="118" spans="1:3">
      <c r="A118" s="16">
        <v>39691</v>
      </c>
      <c r="B118">
        <f>김동영_Rf_CD!B118</f>
        <v>5.79</v>
      </c>
      <c r="C118" s="32">
        <f>김동영_Rm!F118-B118</f>
        <v>-12.280786191493238</v>
      </c>
    </row>
    <row r="119" spans="1:3">
      <c r="A119" s="16">
        <v>39721</v>
      </c>
      <c r="B119">
        <f>김동영_Rf_CD!B119</f>
        <v>5.83</v>
      </c>
      <c r="C119" s="32">
        <f>김동영_Rm!F119-B119</f>
        <v>-7.9958111469924518</v>
      </c>
    </row>
    <row r="120" spans="1:3">
      <c r="A120" s="16">
        <v>39752</v>
      </c>
      <c r="B120">
        <f>김동영_Rf_CD!B120</f>
        <v>5.98</v>
      </c>
      <c r="C120" s="32">
        <f>김동영_Rm!F120-B120</f>
        <v>-29.697244558980479</v>
      </c>
    </row>
    <row r="121" spans="1:3">
      <c r="A121" s="16">
        <v>39782</v>
      </c>
      <c r="B121">
        <f>김동영_Rf_CD!B121</f>
        <v>5.45</v>
      </c>
      <c r="C121" s="32">
        <f>김동영_Rm!F121-B121</f>
        <v>2.6524300117147588</v>
      </c>
    </row>
    <row r="122" spans="1:3">
      <c r="A122" s="18">
        <v>39813</v>
      </c>
      <c r="B122">
        <f>김동영_Rf_CD!B122</f>
        <v>3.93</v>
      </c>
      <c r="C122" s="32">
        <f>김동영_Rm!F122-B122</f>
        <v>0.81786426574706406</v>
      </c>
    </row>
    <row r="123" spans="1:3">
      <c r="A123" s="16">
        <v>39844</v>
      </c>
      <c r="B123">
        <f>김동영_Rf_CD!B123</f>
        <v>2.96</v>
      </c>
      <c r="C123" s="32">
        <f>김동영_Rm!F123-B123</f>
        <v>0.87731209888601835</v>
      </c>
    </row>
    <row r="124" spans="1:3">
      <c r="A124" s="16">
        <v>39872</v>
      </c>
      <c r="B124">
        <f>김동영_Rf_CD!B124</f>
        <v>2.4900000000000002</v>
      </c>
      <c r="C124" s="32">
        <f>김동영_Rm!F124-B124</f>
        <v>-4.8142604363286523</v>
      </c>
    </row>
    <row r="125" spans="1:3">
      <c r="A125" s="16">
        <v>39903</v>
      </c>
      <c r="B125">
        <f>김동영_Rf_CD!B125</f>
        <v>2.4300000000000002</v>
      </c>
      <c r="C125" s="32">
        <f>김동영_Rm!F125-B125</f>
        <v>11.261199629555863</v>
      </c>
    </row>
    <row r="126" spans="1:3">
      <c r="A126" s="16">
        <v>39933</v>
      </c>
      <c r="B126">
        <f>김동영_Rf_CD!B126</f>
        <v>2.41</v>
      </c>
      <c r="C126" s="32">
        <f>김동영_Rm!F126-B126</f>
        <v>12.351266930246902</v>
      </c>
    </row>
    <row r="127" spans="1:3">
      <c r="A127" s="18">
        <v>39964</v>
      </c>
      <c r="B127">
        <f>김동영_Rf_CD!B127</f>
        <v>2.41</v>
      </c>
      <c r="C127" s="32">
        <f>김동영_Rm!F127-B127</f>
        <v>2.1298665525420502</v>
      </c>
    </row>
    <row r="128" spans="1:3">
      <c r="A128" s="16">
        <v>39994</v>
      </c>
      <c r="B128">
        <f>김동영_Rf_CD!B128</f>
        <v>2.41</v>
      </c>
      <c r="C128" s="32">
        <f>김동영_Rm!F128-B128</f>
        <v>-3.6111333570470623</v>
      </c>
    </row>
    <row r="129" spans="1:3">
      <c r="A129" s="16">
        <v>40025</v>
      </c>
      <c r="B129">
        <f>김동영_Rf_CD!B129</f>
        <v>2.41</v>
      </c>
      <c r="C129" s="32">
        <f>김동영_Rm!F129-B129</f>
        <v>8.8575986231481352</v>
      </c>
    </row>
    <row r="130" spans="1:3">
      <c r="A130" s="16">
        <v>40056</v>
      </c>
      <c r="B130">
        <f>김동영_Rf_CD!B130</f>
        <v>2.57</v>
      </c>
      <c r="C130" s="32">
        <f>김동영_Rm!F130-B130</f>
        <v>-0.36508570775058713</v>
      </c>
    </row>
    <row r="131" spans="1:3">
      <c r="A131" s="16">
        <v>40086</v>
      </c>
      <c r="B131">
        <f>김동영_Rf_CD!B131</f>
        <v>2.75</v>
      </c>
      <c r="C131" s="32">
        <f>김동영_Rm!F131-B131</f>
        <v>0.79165972912924865</v>
      </c>
    </row>
    <row r="132" spans="1:3">
      <c r="A132" s="18">
        <v>40117</v>
      </c>
      <c r="B132">
        <f>김동영_Rf_CD!B132</f>
        <v>2.79</v>
      </c>
      <c r="C132" s="32">
        <f>김동영_Rm!F132-B132</f>
        <v>-8.1790009213838637</v>
      </c>
    </row>
    <row r="133" spans="1:3">
      <c r="A133" s="16">
        <v>40147</v>
      </c>
      <c r="B133">
        <f>김동영_Rf_CD!B133</f>
        <v>2.79</v>
      </c>
      <c r="C133" s="32">
        <f>김동영_Rm!F133-B133</f>
        <v>-4.6356185395985587</v>
      </c>
    </row>
    <row r="134" spans="1:3">
      <c r="A134" s="16">
        <v>40178</v>
      </c>
      <c r="B134">
        <f>김동영_Rf_CD!B134</f>
        <v>2.86</v>
      </c>
      <c r="C134" s="32">
        <f>김동영_Rm!F134-B134</f>
        <v>5.5166621419477799</v>
      </c>
    </row>
    <row r="135" spans="1:3">
      <c r="A135" s="16">
        <v>40209</v>
      </c>
      <c r="B135">
        <f>김동영_Rf_CD!B135</f>
        <v>2.88</v>
      </c>
      <c r="C135" s="32">
        <f>김동영_Rm!F135-B135</f>
        <v>-6.858739817528102</v>
      </c>
    </row>
    <row r="136" spans="1:3">
      <c r="A136" s="16">
        <v>40237</v>
      </c>
      <c r="B136">
        <f>김동영_Rf_CD!B136</f>
        <v>2.88</v>
      </c>
      <c r="C136" s="32">
        <f>김동영_Rm!F136-B136</f>
        <v>-5.5143826868126578</v>
      </c>
    </row>
    <row r="137" spans="1:3">
      <c r="A137" s="18">
        <v>40268</v>
      </c>
      <c r="B137">
        <f>김동영_Rf_CD!B137</f>
        <v>2.78</v>
      </c>
      <c r="C137" s="32">
        <f>김동영_Rm!F137-B137</f>
        <v>2.9638103593690208</v>
      </c>
    </row>
    <row r="138" spans="1:3">
      <c r="A138" s="16">
        <v>40298</v>
      </c>
      <c r="B138">
        <f>김동영_Rf_CD!B138</f>
        <v>2.4500000000000002</v>
      </c>
      <c r="C138" s="32">
        <f>김동영_Rm!F138-B138</f>
        <v>-9.9167216388515556E-2</v>
      </c>
    </row>
    <row r="139" spans="1:3">
      <c r="A139" s="16">
        <v>40329</v>
      </c>
      <c r="B139">
        <f>김동영_Rf_CD!B139</f>
        <v>2.4500000000000002</v>
      </c>
      <c r="C139" s="32">
        <f>김동영_Rm!F139-B139</f>
        <v>-8.2803088336064583</v>
      </c>
    </row>
    <row r="140" spans="1:3">
      <c r="A140" s="16">
        <v>40359</v>
      </c>
      <c r="B140">
        <f>김동영_Rf_CD!B140</f>
        <v>2.46</v>
      </c>
      <c r="C140" s="32">
        <f>김동영_Rm!F140-B140</f>
        <v>1.7972773828122532</v>
      </c>
    </row>
    <row r="141" spans="1:3">
      <c r="A141" s="16">
        <v>40390</v>
      </c>
      <c r="B141">
        <f>김동영_Rf_CD!B141</f>
        <v>2.63</v>
      </c>
      <c r="C141" s="32">
        <f>김동영_Rm!F141-B141</f>
        <v>0.50705888404555299</v>
      </c>
    </row>
    <row r="142" spans="1:3">
      <c r="A142" s="18">
        <v>40421</v>
      </c>
      <c r="B142">
        <f>김동영_Rf_CD!B142</f>
        <v>2.66</v>
      </c>
      <c r="C142" s="32">
        <f>김동영_Rm!F142-B142</f>
        <v>-3.8070814171819478</v>
      </c>
    </row>
    <row r="143" spans="1:3">
      <c r="A143" s="16">
        <v>40451</v>
      </c>
      <c r="B143">
        <f>김동영_Rf_CD!B143</f>
        <v>2.66</v>
      </c>
      <c r="C143" s="32">
        <f>김동영_Rm!F143-B143</f>
        <v>3.7101957208207734</v>
      </c>
    </row>
    <row r="144" spans="1:3">
      <c r="A144" s="16">
        <v>40482</v>
      </c>
      <c r="B144">
        <f>김동영_Rf_CD!B144</f>
        <v>2.66</v>
      </c>
      <c r="C144" s="32">
        <f>김동영_Rm!F144-B144</f>
        <v>-1.2479062720025356</v>
      </c>
    </row>
    <row r="145" spans="1:3">
      <c r="A145" s="16">
        <v>40512</v>
      </c>
      <c r="B145">
        <f>김동영_Rf_CD!B145</f>
        <v>2.8</v>
      </c>
      <c r="C145" s="32">
        <f>김동영_Rm!F145-B145</f>
        <v>-2.2025388571539799</v>
      </c>
    </row>
    <row r="146" spans="1:3">
      <c r="A146" s="16">
        <v>40543</v>
      </c>
      <c r="B146">
        <f>김동영_Rf_CD!B146</f>
        <v>2.8</v>
      </c>
      <c r="C146" s="32">
        <f>김동영_Rm!F146-B146</f>
        <v>4.4580764492303375</v>
      </c>
    </row>
    <row r="147" spans="1:3">
      <c r="A147" s="18">
        <v>40574</v>
      </c>
      <c r="B147">
        <f>김동영_Rf_CD!B147</f>
        <v>3.05</v>
      </c>
      <c r="C147" s="32">
        <f>김동영_Rm!F147-B147</f>
        <v>-2.0481314074854744</v>
      </c>
    </row>
    <row r="148" spans="1:3">
      <c r="A148" s="16">
        <v>40602</v>
      </c>
      <c r="B148">
        <f>김동영_Rf_CD!B148</f>
        <v>3.17</v>
      </c>
      <c r="C148" s="32">
        <f>김동영_Rm!F148-B148</f>
        <v>-10.790322211554049</v>
      </c>
    </row>
    <row r="149" spans="1:3">
      <c r="A149" s="16">
        <v>40633</v>
      </c>
      <c r="B149">
        <f>김동영_Rf_CD!B149</f>
        <v>3.39</v>
      </c>
      <c r="C149" s="32">
        <f>김동영_Rm!F149-B149</f>
        <v>4.8710389083901031</v>
      </c>
    </row>
    <row r="150" spans="1:3">
      <c r="A150" s="16">
        <v>40663</v>
      </c>
      <c r="B150">
        <f>김동영_Rf_CD!B150</f>
        <v>3.42</v>
      </c>
      <c r="C150" s="32">
        <f>김동영_Rm!F150-B150</f>
        <v>1.8665253234535761</v>
      </c>
    </row>
    <row r="151" spans="1:3">
      <c r="A151" s="16">
        <v>40694</v>
      </c>
      <c r="B151">
        <f>김동영_Rf_CD!B151</f>
        <v>3.46</v>
      </c>
      <c r="C151" s="32">
        <f>김동영_Rm!F151-B151</f>
        <v>-5.9597384287028152</v>
      </c>
    </row>
    <row r="152" spans="1:3">
      <c r="A152" s="18">
        <v>40724</v>
      </c>
      <c r="B152">
        <f>김동영_Rf_CD!B152</f>
        <v>3.57</v>
      </c>
      <c r="C152" s="32">
        <f>김동영_Rm!F152-B152</f>
        <v>-3.341930632403316</v>
      </c>
    </row>
    <row r="153" spans="1:3">
      <c r="A153" s="16">
        <v>40755</v>
      </c>
      <c r="B153">
        <f>김동영_Rf_CD!B153</f>
        <v>3.59</v>
      </c>
      <c r="C153" s="32">
        <f>김동영_Rm!F153-B153</f>
        <v>-0.93471931272522424</v>
      </c>
    </row>
    <row r="154" spans="1:3">
      <c r="A154" s="16">
        <v>40786</v>
      </c>
      <c r="B154">
        <f>김동영_Rf_CD!B154</f>
        <v>3.59</v>
      </c>
      <c r="C154" s="32">
        <f>김동영_Rm!F154-B154</f>
        <v>-15.125889758281012</v>
      </c>
    </row>
    <row r="155" spans="1:3">
      <c r="A155" s="16">
        <v>40816</v>
      </c>
      <c r="B155">
        <f>김동영_Rf_CD!B155</f>
        <v>3.58</v>
      </c>
      <c r="C155" s="32">
        <f>김동영_Rm!F155-B155</f>
        <v>-8.0204602741975375</v>
      </c>
    </row>
    <row r="156" spans="1:3">
      <c r="A156" s="16">
        <v>40847</v>
      </c>
      <c r="B156">
        <f>김동영_Rf_CD!B156</f>
        <v>3.57</v>
      </c>
      <c r="C156" s="32">
        <f>김동영_Rm!F156-B156</f>
        <v>4.4141014064462141</v>
      </c>
    </row>
    <row r="157" spans="1:3">
      <c r="A157" s="18">
        <v>40877</v>
      </c>
      <c r="B157">
        <f>김동영_Rf_CD!B157</f>
        <v>3.55</v>
      </c>
      <c r="C157" s="32">
        <f>김동영_Rm!F157-B157</f>
        <v>-7.4016314601844648</v>
      </c>
    </row>
    <row r="158" spans="1:3">
      <c r="A158" s="16">
        <v>40908</v>
      </c>
      <c r="B158">
        <f>김동영_Rf_CD!B158</f>
        <v>3.55</v>
      </c>
      <c r="C158" s="32">
        <f>김동영_Rm!F158-B158</f>
        <v>-4.9286713514442946</v>
      </c>
    </row>
    <row r="159" spans="1:3">
      <c r="A159" s="16">
        <v>40939</v>
      </c>
      <c r="B159">
        <f>김동영_Rf_CD!B159</f>
        <v>3.54</v>
      </c>
      <c r="C159" s="32">
        <f>김동영_Rm!F159-B159</f>
        <v>3.1806016094814682</v>
      </c>
    </row>
    <row r="160" spans="1:3">
      <c r="A160" s="16">
        <v>40968</v>
      </c>
      <c r="B160">
        <f>김동영_Rf_CD!B160</f>
        <v>3.54</v>
      </c>
      <c r="C160" s="32">
        <f>김동영_Rm!F160-B160</f>
        <v>-1.6836680780493829E-2</v>
      </c>
    </row>
    <row r="161" spans="1:3">
      <c r="A161" s="16">
        <v>40999</v>
      </c>
      <c r="B161">
        <f>김동영_Rf_CD!B161</f>
        <v>3.55</v>
      </c>
      <c r="C161" s="32">
        <f>김동영_Rm!F161-B161</f>
        <v>-4.6552616674467373</v>
      </c>
    </row>
    <row r="162" spans="1:3">
      <c r="A162" s="18">
        <v>41029</v>
      </c>
      <c r="B162">
        <f>김동영_Rf_CD!B162</f>
        <v>3.54</v>
      </c>
      <c r="C162" s="32">
        <f>김동영_Rm!F162-B162</f>
        <v>-5.6751690029773751</v>
      </c>
    </row>
    <row r="163" spans="1:3">
      <c r="A163" s="16">
        <v>41060</v>
      </c>
      <c r="B163">
        <f>김동영_Rf_CD!B163</f>
        <v>3.54</v>
      </c>
      <c r="C163" s="32">
        <f>김동영_Rm!F163-B163</f>
        <v>-10.073713197808402</v>
      </c>
    </row>
    <row r="164" spans="1:3">
      <c r="A164" s="16">
        <v>41090</v>
      </c>
      <c r="B164">
        <f>김동영_Rf_CD!B164</f>
        <v>3.54</v>
      </c>
      <c r="C164" s="32">
        <f>김동영_Rm!F164-B164</f>
        <v>-2.9840338363467751</v>
      </c>
    </row>
    <row r="165" spans="1:3">
      <c r="A165" s="16">
        <v>41121</v>
      </c>
      <c r="B165">
        <f>김동영_Rf_CD!B165</f>
        <v>3.2</v>
      </c>
      <c r="C165" s="32">
        <f>김동영_Rm!F165-B165</f>
        <v>-2.2221454328305486</v>
      </c>
    </row>
    <row r="166" spans="1:3">
      <c r="A166" s="16">
        <v>41152</v>
      </c>
      <c r="B166">
        <f>김동영_Rf_CD!B166</f>
        <v>3.16</v>
      </c>
      <c r="C166" s="32">
        <f>김동영_Rm!F166-B166</f>
        <v>-1.2917984746457303</v>
      </c>
    </row>
    <row r="167" spans="1:3">
      <c r="A167" s="18">
        <v>41182</v>
      </c>
      <c r="B167">
        <f>김동영_Rf_CD!B167</f>
        <v>3.09</v>
      </c>
      <c r="C167" s="32">
        <f>김동영_Rm!F167-B167</f>
        <v>1.1421804977037455</v>
      </c>
    </row>
    <row r="168" spans="1:3">
      <c r="A168" s="16">
        <v>41213</v>
      </c>
      <c r="B168">
        <f>김동영_Rf_CD!B168</f>
        <v>2.85</v>
      </c>
      <c r="C168" s="32">
        <f>김동영_Rm!F168-B168</f>
        <v>-6.9551784169969828</v>
      </c>
    </row>
    <row r="169" spans="1:3">
      <c r="A169" s="16">
        <v>41243</v>
      </c>
      <c r="B169">
        <f>김동영_Rf_CD!B169</f>
        <v>2.85</v>
      </c>
      <c r="C169" s="32">
        <f>김동영_Rm!F169-B169</f>
        <v>-1.4212184244961317</v>
      </c>
    </row>
    <row r="170" spans="1:3">
      <c r="A170" s="16">
        <v>41274</v>
      </c>
      <c r="B170">
        <f>김동영_Rf_CD!B170</f>
        <v>2.89</v>
      </c>
      <c r="C170" s="32">
        <f>김동영_Rm!F170-B170</f>
        <v>1.1606382351536131</v>
      </c>
    </row>
    <row r="171" spans="1:3">
      <c r="A171" s="16">
        <v>41305</v>
      </c>
      <c r="B171">
        <f>김동영_Rf_CD!B171</f>
        <v>2.84</v>
      </c>
      <c r="C171" s="32">
        <f>김동영_Rm!F171-B171</f>
        <v>-4.3201289409573036</v>
      </c>
    </row>
    <row r="172" spans="1:3">
      <c r="A172" s="18">
        <v>41333</v>
      </c>
      <c r="B172">
        <f>김동영_Rf_CD!B172</f>
        <v>2.82</v>
      </c>
      <c r="C172" s="32">
        <f>김동영_Rm!F172-B172</f>
        <v>1.8214963101228121</v>
      </c>
    </row>
    <row r="173" spans="1:3">
      <c r="A173" s="16">
        <v>41364</v>
      </c>
      <c r="B173">
        <f>김동영_Rf_CD!B173</f>
        <v>2.81</v>
      </c>
      <c r="C173" s="32">
        <f>김동영_Rm!F173-B173</f>
        <v>-3.4519099948991312</v>
      </c>
    </row>
    <row r="174" spans="1:3">
      <c r="A174" s="16">
        <v>41394</v>
      </c>
      <c r="B174">
        <f>김동영_Rf_CD!B174</f>
        <v>2.81</v>
      </c>
      <c r="C174" s="32">
        <f>김동영_Rm!F174-B174</f>
        <v>-4.4994343350192612</v>
      </c>
    </row>
    <row r="175" spans="1:3">
      <c r="A175" s="16">
        <v>41425</v>
      </c>
      <c r="B175">
        <f>김동영_Rf_CD!B175</f>
        <v>2.69</v>
      </c>
      <c r="C175" s="32">
        <f>김동영_Rm!F175-B175</f>
        <v>-0.74094410562588386</v>
      </c>
    </row>
    <row r="176" spans="1:3">
      <c r="A176" s="16">
        <v>41455</v>
      </c>
      <c r="B176">
        <f>김동영_Rf_CD!B176</f>
        <v>2.69</v>
      </c>
      <c r="C176" s="32">
        <f>김동영_Rm!F176-B176</f>
        <v>-9.4027976177676464</v>
      </c>
    </row>
    <row r="177" spans="1:3">
      <c r="A177" s="18">
        <v>41486</v>
      </c>
      <c r="B177">
        <f>김동영_Rf_CD!B177</f>
        <v>2.66</v>
      </c>
      <c r="C177" s="32">
        <f>김동영_Rm!F177-B177</f>
        <v>0.45658766738922907</v>
      </c>
    </row>
    <row r="178" spans="1:3">
      <c r="A178" s="16">
        <v>41517</v>
      </c>
      <c r="B178">
        <f>김동영_Rf_CD!B178</f>
        <v>2.66</v>
      </c>
      <c r="C178" s="32">
        <f>김동영_Rm!F178-B178</f>
        <v>-2.7783865784441621</v>
      </c>
    </row>
    <row r="179" spans="1:3">
      <c r="A179" s="16">
        <v>41547</v>
      </c>
      <c r="B179">
        <f>김동영_Rf_CD!B179</f>
        <v>2.66</v>
      </c>
      <c r="C179" s="32">
        <f>김동영_Rm!F179-B179</f>
        <v>0.985645614813075</v>
      </c>
    </row>
    <row r="180" spans="1:3">
      <c r="A180" s="16">
        <v>41578</v>
      </c>
      <c r="B180">
        <f>김동영_Rf_CD!B180</f>
        <v>2.65</v>
      </c>
      <c r="C180" s="32">
        <f>김동영_Rm!F180-B180</f>
        <v>-1.1932848160674765</v>
      </c>
    </row>
    <row r="181" spans="1:3">
      <c r="A181" s="16">
        <v>41608</v>
      </c>
      <c r="B181">
        <f>김동영_Rf_CD!B181</f>
        <v>2.65</v>
      </c>
      <c r="C181" s="32">
        <f>김동영_Rm!F181-B181</f>
        <v>-3.2560952509138534</v>
      </c>
    </row>
    <row r="182" spans="1:3">
      <c r="A182" s="18">
        <v>41639</v>
      </c>
      <c r="B182">
        <f>김동영_Rf_CD!B182</f>
        <v>2.66</v>
      </c>
      <c r="C182" s="32">
        <f>김동영_Rm!F182-B182</f>
        <v>-4.453011219108455</v>
      </c>
    </row>
    <row r="183" spans="1:3">
      <c r="A183" s="16">
        <v>41670</v>
      </c>
      <c r="B183">
        <f>김동영_Rf_CD!B183</f>
        <v>2.65</v>
      </c>
      <c r="C183" s="32">
        <f>김동영_Rm!F183-B183</f>
        <v>-5.0830318759555722</v>
      </c>
    </row>
    <row r="184" spans="1:3">
      <c r="A184" s="16">
        <v>41698</v>
      </c>
      <c r="B184">
        <f>김동영_Rf_CD!B184</f>
        <v>2.65</v>
      </c>
      <c r="C184" s="32">
        <f>김동영_Rm!F184-B184</f>
        <v>0.57980749626007499</v>
      </c>
    </row>
    <row r="185" spans="1:3">
      <c r="A185" s="16">
        <v>41729</v>
      </c>
      <c r="B185">
        <f>김동영_Rf_CD!B185</f>
        <v>2.65</v>
      </c>
      <c r="C185" s="32">
        <f>김동영_Rm!F185-B185</f>
        <v>-2.1629308641247165</v>
      </c>
    </row>
    <row r="186" spans="1:3">
      <c r="A186" s="16">
        <v>41759</v>
      </c>
      <c r="B186">
        <f>김동영_Rf_CD!B186</f>
        <v>2.65</v>
      </c>
      <c r="C186" s="32">
        <f>김동영_Rm!F186-B186</f>
        <v>-3.1960785665779756</v>
      </c>
    </row>
    <row r="187" spans="1:3">
      <c r="A187" s="18">
        <v>41790</v>
      </c>
      <c r="B187">
        <f>김동영_Rf_CD!B187</f>
        <v>2.65</v>
      </c>
      <c r="C187" s="32">
        <f>김동영_Rm!F187-B187</f>
        <v>-1.3686465905979146</v>
      </c>
    </row>
    <row r="188" spans="1:3">
      <c r="A188" s="16">
        <v>41820</v>
      </c>
      <c r="B188">
        <f>김동영_Rf_CD!B188</f>
        <v>2.65</v>
      </c>
      <c r="C188" s="32">
        <f>김동영_Rm!F188-B188</f>
        <v>-2.4968909197151965</v>
      </c>
    </row>
    <row r="189" spans="1:3">
      <c r="A189" s="16">
        <v>41851</v>
      </c>
      <c r="B189">
        <f>김동영_Rf_CD!B189</f>
        <v>2.65</v>
      </c>
      <c r="C189" s="32">
        <f>김동영_Rm!F189-B189</f>
        <v>0.66765548995123725</v>
      </c>
    </row>
    <row r="190" spans="1:3">
      <c r="A190" s="16">
        <v>41882</v>
      </c>
      <c r="B190">
        <f>김동영_Rf_CD!B190</f>
        <v>2.4</v>
      </c>
      <c r="C190" s="32">
        <f>김동영_Rm!F190-B190</f>
        <v>-1.6159899986832769</v>
      </c>
    </row>
    <row r="191" spans="1:3">
      <c r="A191" s="16">
        <v>41912</v>
      </c>
      <c r="B191">
        <f>김동영_Rf_CD!B191</f>
        <v>2.35</v>
      </c>
      <c r="C191" s="32">
        <f>김동영_Rm!F191-B191</f>
        <v>-4.4021667332009127</v>
      </c>
    </row>
    <row r="192" spans="1:3">
      <c r="A192" s="18">
        <v>41943</v>
      </c>
      <c r="B192">
        <f>김동영_Rf_CD!B192</f>
        <v>2.14</v>
      </c>
      <c r="C192" s="32">
        <f>김동영_Rm!F192-B192</f>
        <v>-4.8761952849777206</v>
      </c>
    </row>
    <row r="193" spans="1:3">
      <c r="A193" s="16">
        <v>41973</v>
      </c>
      <c r="B193">
        <f>김동영_Rf_CD!B193</f>
        <v>2.13</v>
      </c>
      <c r="C193" s="32">
        <f>김동영_Rm!F193-B193</f>
        <v>8.9961290441114894E-2</v>
      </c>
    </row>
    <row r="194" spans="1:3">
      <c r="A194" s="16">
        <v>42004</v>
      </c>
      <c r="B194">
        <f>김동영_Rf_CD!B194</f>
        <v>2.13</v>
      </c>
      <c r="C194" s="32">
        <f>김동영_Rm!F194-B194</f>
        <v>-5.1205300090088528</v>
      </c>
    </row>
    <row r="195" spans="1:3">
      <c r="A195" s="16">
        <v>42035</v>
      </c>
      <c r="B195">
        <f>김동영_Rf_CD!B195</f>
        <v>2.12</v>
      </c>
      <c r="C195" s="32">
        <f>김동영_Rm!F195-B195</f>
        <v>0.407090212403034</v>
      </c>
    </row>
    <row r="196" spans="1:3">
      <c r="A196" s="16">
        <v>42063</v>
      </c>
      <c r="B196">
        <f>김동영_Rf_CD!B196</f>
        <v>2.1</v>
      </c>
      <c r="C196" s="32">
        <f>김동영_Rm!F196-B196</f>
        <v>0.12588266674088144</v>
      </c>
    </row>
    <row r="197" spans="1:3">
      <c r="A197" s="18">
        <v>42094</v>
      </c>
      <c r="B197">
        <f>김동영_Rf_CD!B197</f>
        <v>1.85</v>
      </c>
      <c r="C197" s="32">
        <f>김동영_Rm!F197-B197</f>
        <v>1.091916468461402</v>
      </c>
    </row>
    <row r="198" spans="1:3">
      <c r="A198" s="16">
        <v>42124</v>
      </c>
      <c r="B198">
        <f>김동영_Rf_CD!B198</f>
        <v>1.8</v>
      </c>
      <c r="C198" s="32">
        <f>김동영_Rm!F198-B198</f>
        <v>3.1163922418648236</v>
      </c>
    </row>
    <row r="199" spans="1:3">
      <c r="A199" s="16">
        <v>42155</v>
      </c>
      <c r="B199">
        <f>김동영_Rf_CD!B199</f>
        <v>1.8</v>
      </c>
      <c r="C199" s="32">
        <f>김동영_Rm!F199-B199</f>
        <v>-2.6662912956029983</v>
      </c>
    </row>
    <row r="200" spans="1:3">
      <c r="A200" s="16">
        <v>42185</v>
      </c>
      <c r="B200">
        <f>김동영_Rf_CD!B200</f>
        <v>1.65</v>
      </c>
      <c r="C200" s="32">
        <f>김동영_Rm!F200-B200</f>
        <v>-2.7779369445794124</v>
      </c>
    </row>
    <row r="201" spans="1:3">
      <c r="A201" s="16">
        <v>42216</v>
      </c>
      <c r="B201">
        <f>김동영_Rf_CD!B201</f>
        <v>1.64</v>
      </c>
      <c r="C201" s="32">
        <f>김동영_Rm!F201-B201</f>
        <v>-3.7870439336291755</v>
      </c>
    </row>
    <row r="202" spans="1:3">
      <c r="A202" s="18">
        <v>42247</v>
      </c>
      <c r="B202">
        <f>김동영_Rf_CD!B202</f>
        <v>1.63</v>
      </c>
      <c r="C202" s="32">
        <f>김동영_Rm!F202-B202</f>
        <v>-6.1164087162340204</v>
      </c>
    </row>
    <row r="203" spans="1:3">
      <c r="A203" s="16">
        <v>42277</v>
      </c>
      <c r="B203">
        <f>김동영_Rf_CD!B203</f>
        <v>1.59</v>
      </c>
      <c r="C203" s="32">
        <f>김동영_Rm!F203-B203</f>
        <v>-0.63659911387156642</v>
      </c>
    </row>
    <row r="204" spans="1:3">
      <c r="A204" s="16">
        <v>42308</v>
      </c>
      <c r="B204">
        <f>김동영_Rf_CD!B204</f>
        <v>1.57</v>
      </c>
      <c r="C204" s="32">
        <f>김동영_Rm!F204-B204</f>
        <v>1.4783869828809866</v>
      </c>
    </row>
    <row r="205" spans="1:3">
      <c r="A205" s="16">
        <v>42338</v>
      </c>
      <c r="B205">
        <f>김동영_Rf_CD!B205</f>
        <v>1.66</v>
      </c>
      <c r="C205" s="32">
        <f>김동영_Rm!F205-B205</f>
        <v>-3.1798926801619078</v>
      </c>
    </row>
    <row r="206" spans="1:3">
      <c r="A206" s="16">
        <v>42369</v>
      </c>
      <c r="B206">
        <f>김동영_Rf_CD!B206</f>
        <v>1.67</v>
      </c>
      <c r="C206" s="32">
        <f>김동영_Rm!F206-B206</f>
        <v>-3.1205858705522296</v>
      </c>
    </row>
    <row r="207" spans="1:3">
      <c r="A207" s="18">
        <v>42400</v>
      </c>
      <c r="B207">
        <f>김동영_Rf_CD!B207</f>
        <v>1.65</v>
      </c>
      <c r="C207" s="32">
        <f>김동영_Rm!F207-B207</f>
        <v>-3.8305675553293104</v>
      </c>
    </row>
    <row r="208" spans="1:3">
      <c r="A208" s="16">
        <v>42429</v>
      </c>
      <c r="B208">
        <f>김동영_Rf_CD!B208</f>
        <v>1.63</v>
      </c>
      <c r="C208" s="32">
        <f>김동영_Rm!F208-B208</f>
        <v>-2.0761096168798914</v>
      </c>
    </row>
    <row r="209" spans="1:3">
      <c r="A209" s="16">
        <v>42460</v>
      </c>
      <c r="B209">
        <f>김동영_Rf_CD!B209</f>
        <v>1.61</v>
      </c>
      <c r="C209" s="32">
        <f>김동영_Rm!F209-B209</f>
        <v>2.727727424368938</v>
      </c>
    </row>
    <row r="210" spans="1:3">
      <c r="A210" s="16">
        <v>42490</v>
      </c>
      <c r="B210">
        <f>김동영_Rf_CD!B210</f>
        <v>1.61</v>
      </c>
      <c r="C210" s="32">
        <f>김동영_Rm!F210-B210</f>
        <v>-1.3751367506869057</v>
      </c>
    </row>
    <row r="211" spans="1:3">
      <c r="A211" s="16">
        <v>42521</v>
      </c>
      <c r="B211">
        <f>김동영_Rf_CD!B211</f>
        <v>1.56</v>
      </c>
      <c r="C211" s="32">
        <f>김동영_Rm!F211-B211</f>
        <v>-2.0498731629091536</v>
      </c>
    </row>
    <row r="212" spans="1:3">
      <c r="A212" s="18">
        <v>42551</v>
      </c>
      <c r="B212">
        <f>김동영_Rf_CD!B212</f>
        <v>1.37</v>
      </c>
      <c r="C212" s="32">
        <f>김동영_Rm!F212-B212</f>
        <v>-1.5862053497199129</v>
      </c>
    </row>
    <row r="213" spans="1:3">
      <c r="A213" s="16">
        <v>42582</v>
      </c>
      <c r="B213">
        <f>김동영_Rf_CD!B213</f>
        <v>1.36</v>
      </c>
      <c r="C213" s="32">
        <f>김동영_Rm!F213-B213</f>
        <v>2.0363361368889112</v>
      </c>
    </row>
    <row r="214" spans="1:3">
      <c r="A214" s="16">
        <v>42613</v>
      </c>
      <c r="B214">
        <f>김동영_Rf_CD!B214</f>
        <v>1.34</v>
      </c>
      <c r="C214" s="32">
        <f>김동영_Rm!F214-B214</f>
        <v>-1.4116710856542578</v>
      </c>
    </row>
    <row r="215" spans="1:3">
      <c r="A215" s="16">
        <v>42643</v>
      </c>
      <c r="B215">
        <f>김동영_Rf_CD!B215</f>
        <v>1.34</v>
      </c>
      <c r="C215" s="32">
        <f>김동영_Rm!F215-B215</f>
        <v>-0.90025478442192464</v>
      </c>
    </row>
    <row r="216" spans="1:3">
      <c r="A216" s="16">
        <v>42674</v>
      </c>
      <c r="B216">
        <f>김동영_Rf_CD!B216</f>
        <v>1.39</v>
      </c>
      <c r="C216" s="32">
        <f>김동영_Rm!F216-B216</f>
        <v>-4.0279697056037316</v>
      </c>
    </row>
    <row r="217" spans="1:3">
      <c r="A217" s="18">
        <v>42704</v>
      </c>
      <c r="B217">
        <f>김동영_Rf_CD!B217</f>
        <v>1.52</v>
      </c>
      <c r="C217" s="32">
        <f>김동영_Rm!F217-B217</f>
        <v>-3.9708559976875062</v>
      </c>
    </row>
    <row r="218" spans="1:3">
      <c r="A218" s="16">
        <v>42735</v>
      </c>
      <c r="B218">
        <f>김동영_Rf_CD!B218</f>
        <v>1.52</v>
      </c>
      <c r="C218" s="32">
        <f>김동영_Rm!F218-B218</f>
        <v>1.3560885449387223</v>
      </c>
    </row>
    <row r="219" spans="1:3">
      <c r="A219" s="16">
        <v>42766</v>
      </c>
      <c r="B219">
        <f>김동영_Rf_CD!B219</f>
        <v>1.49</v>
      </c>
      <c r="C219" s="32">
        <f>김동영_Rm!F219-B219</f>
        <v>-5.0660723761540405E-2</v>
      </c>
    </row>
    <row r="220" spans="1:3">
      <c r="A220" s="16">
        <v>42794</v>
      </c>
      <c r="B220">
        <f>김동영_Rf_CD!B220</f>
        <v>1.49</v>
      </c>
      <c r="C220" s="32">
        <f>김동영_Rm!F220-B220</f>
        <v>-1.2458955005789509</v>
      </c>
    </row>
    <row r="221" spans="1:3">
      <c r="A221" s="16">
        <v>42825</v>
      </c>
      <c r="B221">
        <f>김동영_Rf_CD!B221</f>
        <v>1.45</v>
      </c>
      <c r="C221" s="32">
        <f>김동영_Rm!F221-B221</f>
        <v>1.5615882016213225</v>
      </c>
    </row>
    <row r="222" spans="1:3">
      <c r="A222" s="18">
        <v>42855</v>
      </c>
      <c r="B222">
        <f>김동영_Rf_CD!B222</f>
        <v>1.41</v>
      </c>
      <c r="C222" s="32">
        <f>김동영_Rm!F222-B222</f>
        <v>0.62231622614554571</v>
      </c>
    </row>
    <row r="223" spans="1:3">
      <c r="A223" s="16">
        <v>42886</v>
      </c>
      <c r="B223">
        <f>김동영_Rf_CD!B223</f>
        <v>1.38</v>
      </c>
      <c r="C223" s="32">
        <f>김동영_Rm!F223-B223</f>
        <v>4.7293276506333655</v>
      </c>
    </row>
    <row r="224" spans="1:3">
      <c r="A224" s="16">
        <v>42916</v>
      </c>
      <c r="B224">
        <f>김동영_Rf_CD!B224</f>
        <v>1.38</v>
      </c>
      <c r="C224" s="32">
        <f>김동영_Rm!F224-B224</f>
        <v>0.79646345822600084</v>
      </c>
    </row>
    <row r="225" spans="1:3">
      <c r="A225" s="16">
        <v>42947</v>
      </c>
      <c r="B225">
        <f>김동영_Rf_CD!B225</f>
        <v>1.39</v>
      </c>
      <c r="C225" s="32">
        <f>김동영_Rm!F225-B225</f>
        <v>-1.3350658250119019</v>
      </c>
    </row>
    <row r="226" spans="1:3">
      <c r="A226" s="16">
        <v>42978</v>
      </c>
      <c r="B226">
        <f>김동영_Rf_CD!B226</f>
        <v>1.38</v>
      </c>
      <c r="C226" s="32">
        <f>김동영_Rm!F226-B226</f>
        <v>-2.6812612235269135</v>
      </c>
    </row>
    <row r="227" spans="1:3">
      <c r="A227" s="18">
        <v>43008</v>
      </c>
      <c r="B227">
        <f>김동영_Rf_CD!B227</f>
        <v>1.38</v>
      </c>
      <c r="C227" s="32">
        <f>김동영_Rm!F227-B227</f>
        <v>-0.30019193421532031</v>
      </c>
    </row>
    <row r="228" spans="1:3">
      <c r="A228" s="16">
        <v>43039</v>
      </c>
      <c r="B228">
        <f>김동영_Rf_CD!B228</f>
        <v>1.4</v>
      </c>
      <c r="C228" s="32">
        <f>김동영_Rm!F228-B228</f>
        <v>4.1089019386060706</v>
      </c>
    </row>
    <row r="229" spans="1:3">
      <c r="A229" s="16">
        <v>43069</v>
      </c>
      <c r="B229">
        <f>김동영_Rf_CD!B229</f>
        <v>1.64</v>
      </c>
      <c r="C229" s="32">
        <f>김동영_Rm!F229-B229</f>
        <v>-1.0303829642101194</v>
      </c>
    </row>
    <row r="230" spans="1:3">
      <c r="A230" s="16">
        <v>43100</v>
      </c>
      <c r="B230">
        <f>김동영_Rf_CD!B230</f>
        <v>1.66</v>
      </c>
      <c r="C230" s="32">
        <f>김동영_Rm!F230-B230</f>
        <v>-2.7874525342374219</v>
      </c>
    </row>
    <row r="231" spans="1:3">
      <c r="A231" s="16">
        <v>43131</v>
      </c>
      <c r="B231">
        <f>김동영_Rf_CD!B231</f>
        <v>1.65</v>
      </c>
      <c r="C231" s="32">
        <f>김동영_Rm!F231-B231</f>
        <v>3.9042981744163918</v>
      </c>
    </row>
    <row r="232" spans="1:3">
      <c r="A232" s="16">
        <v>43159</v>
      </c>
      <c r="B232">
        <f>김동영_Rf_CD!B232</f>
        <v>1.65</v>
      </c>
      <c r="C232" s="32">
        <f>김동영_Rm!F232-B232</f>
        <v>-7.4377639808837479</v>
      </c>
    </row>
    <row r="233" spans="1:3">
      <c r="A233" s="16">
        <v>43190</v>
      </c>
      <c r="B233">
        <f>김동영_Rf_CD!B233</f>
        <v>1.65</v>
      </c>
      <c r="C233" s="32">
        <f>김동영_Rm!F233-B233</f>
        <v>-0.7635591174114198</v>
      </c>
    </row>
    <row r="234" spans="1:3">
      <c r="A234" s="18">
        <v>43220</v>
      </c>
      <c r="B234">
        <f>김동영_Rf_CD!B234</f>
        <v>1.65</v>
      </c>
      <c r="C234" s="32">
        <f>김동영_Rm!F234-B234</f>
        <v>0.85901268810716447</v>
      </c>
    </row>
    <row r="235" spans="1:3">
      <c r="A235" s="16">
        <v>43251</v>
      </c>
      <c r="B235">
        <f>김동영_Rf_CD!B235</f>
        <v>1.65</v>
      </c>
      <c r="C235" s="32">
        <f>김동영_Rm!F235-B235</f>
        <v>-4.7358654264507551</v>
      </c>
    </row>
    <row r="236" spans="1:3">
      <c r="A236" s="16">
        <v>43281</v>
      </c>
      <c r="B236">
        <f>김동영_Rf_CD!B236</f>
        <v>1.65</v>
      </c>
      <c r="C236" s="32">
        <f>김동영_Rm!F236-B236</f>
        <v>-7.0822116973374047</v>
      </c>
    </row>
    <row r="237" spans="1:3">
      <c r="A237" s="16">
        <v>43312</v>
      </c>
      <c r="B237">
        <f>김동영_Rf_CD!B237</f>
        <v>1.65</v>
      </c>
      <c r="C237" s="32">
        <f>김동영_Rm!F237-B237</f>
        <v>-3.544929096137424</v>
      </c>
    </row>
    <row r="238" spans="1:3">
      <c r="A238" s="16">
        <v>43343</v>
      </c>
      <c r="B238">
        <f>김동영_Rf_CD!B238</f>
        <v>1.65</v>
      </c>
      <c r="C238" s="32">
        <f>김동영_Rm!F238-B238</f>
        <v>0.13554243858174164</v>
      </c>
    </row>
    <row r="239" spans="1:3">
      <c r="A239" s="18">
        <v>43373</v>
      </c>
      <c r="B239">
        <f>김동영_Rf_CD!B239</f>
        <v>1.65</v>
      </c>
      <c r="C239" s="32">
        <f>김동영_Rm!F239-B239</f>
        <v>0.27000882198573639</v>
      </c>
    </row>
    <row r="240" spans="1:3">
      <c r="A240" s="16">
        <v>43404</v>
      </c>
      <c r="B240">
        <f>김동영_Rf_CD!B240</f>
        <v>1.7</v>
      </c>
      <c r="C240" s="32">
        <f>김동영_Rm!F240-B240</f>
        <v>-16.202417213174694</v>
      </c>
    </row>
    <row r="241" spans="1:3">
      <c r="A241" s="16">
        <v>43434</v>
      </c>
      <c r="B241">
        <f>김동영_Rf_CD!B241</f>
        <v>1.9</v>
      </c>
      <c r="C241" s="32">
        <f>김동영_Rm!F241-B241</f>
        <v>2.7125779259500269</v>
      </c>
    </row>
    <row r="242" spans="1:3">
      <c r="A242" s="16">
        <v>43465</v>
      </c>
      <c r="B242">
        <f>김동영_Rf_CD!B242</f>
        <v>1.93</v>
      </c>
      <c r="C242" s="32">
        <f>김동영_Rm!F242-B242</f>
        <v>-5.163392797162949</v>
      </c>
    </row>
    <row r="243" spans="1:3">
      <c r="A243" s="16">
        <v>43496</v>
      </c>
      <c r="B243">
        <f>김동영_Rf_CD!B243</f>
        <v>1.86</v>
      </c>
      <c r="C243" s="32">
        <f>김동영_Rm!F243-B243</f>
        <v>5.8938282985987067</v>
      </c>
    </row>
    <row r="244" spans="1:3">
      <c r="A244" s="18">
        <v>43524</v>
      </c>
      <c r="B244">
        <f>김동영_Rf_CD!B244</f>
        <v>1.89</v>
      </c>
      <c r="C244" s="32">
        <f>김동영_Rm!F244-B244</f>
        <v>-0.84136843195225497</v>
      </c>
    </row>
    <row r="245" spans="1:3">
      <c r="A245" s="16">
        <v>43555</v>
      </c>
      <c r="B245">
        <f>김동영_Rf_CD!B245</f>
        <v>1.9</v>
      </c>
      <c r="C245" s="32">
        <f>김동영_Rm!F245-B245</f>
        <v>-4.068526414056219</v>
      </c>
    </row>
    <row r="246" spans="1:3">
      <c r="A246" s="16">
        <v>43585</v>
      </c>
      <c r="B246">
        <f>김동영_Rf_CD!B246</f>
        <v>1.84</v>
      </c>
      <c r="C246" s="32">
        <f>김동영_Rm!F246-B246</f>
        <v>1.1813493072797392</v>
      </c>
    </row>
    <row r="247" spans="1:3">
      <c r="A247" s="16">
        <v>43616</v>
      </c>
      <c r="B247">
        <f>김동영_Rf_CD!B247</f>
        <v>1.84</v>
      </c>
      <c r="C247" s="32">
        <f>김동영_Rm!F247-B247</f>
        <v>-9.2365847206252205</v>
      </c>
    </row>
    <row r="248" spans="1:3">
      <c r="A248" s="16">
        <v>43646</v>
      </c>
      <c r="B248">
        <f>김동영_Rf_CD!B248</f>
        <v>1.78</v>
      </c>
      <c r="C248" s="32">
        <f>김동영_Rm!F248-B248</f>
        <v>1.3680089764477941</v>
      </c>
    </row>
    <row r="249" spans="1:3">
      <c r="A249" s="18">
        <v>43677</v>
      </c>
      <c r="B249">
        <f>김동영_Rf_CD!B249</f>
        <v>1.5</v>
      </c>
      <c r="C249" s="32">
        <f>김동영_Rm!F249-B249</f>
        <v>-7.0114215765369021</v>
      </c>
    </row>
    <row r="250" spans="1:3">
      <c r="A250" s="16">
        <v>43708</v>
      </c>
      <c r="B250">
        <f>김동영_Rf_CD!B250</f>
        <v>1.49</v>
      </c>
      <c r="C250" s="32">
        <f>김동영_Rm!F250-B250</f>
        <v>-4.8222692107012044</v>
      </c>
    </row>
    <row r="251" spans="1:3">
      <c r="A251" s="16">
        <v>43738</v>
      </c>
      <c r="B251">
        <f>김동영_Rf_CD!B251</f>
        <v>1.55</v>
      </c>
      <c r="C251" s="32">
        <f>김동영_Rm!F251-B251</f>
        <v>2.8746055221258375</v>
      </c>
    </row>
    <row r="252" spans="1:3">
      <c r="A252" s="16">
        <v>43769</v>
      </c>
      <c r="B252">
        <f>김동영_Rf_CD!B252</f>
        <v>1.44</v>
      </c>
      <c r="C252" s="32">
        <f>김동영_Rm!F252-B252</f>
        <v>0.21623147647586816</v>
      </c>
    </row>
    <row r="253" spans="1:3">
      <c r="A253" s="16">
        <v>43799</v>
      </c>
      <c r="B253">
        <f>김동영_Rf_CD!B253</f>
        <v>1.53</v>
      </c>
      <c r="C253" s="32">
        <f>김동영_Rm!F253-B253</f>
        <v>-2.270404419320891</v>
      </c>
    </row>
    <row r="254" spans="1:3">
      <c r="A254" s="18">
        <v>43830</v>
      </c>
      <c r="B254">
        <f>김동영_Rf_CD!B254</f>
        <v>1.53</v>
      </c>
      <c r="C254" s="32">
        <f>김동영_Rm!F254-B254</f>
        <v>3.7987219301988544</v>
      </c>
    </row>
    <row r="255" spans="1:3">
      <c r="A255" s="16">
        <v>43861</v>
      </c>
      <c r="B255">
        <f>김동영_Rf_CD!B255</f>
        <v>1.42</v>
      </c>
      <c r="C255" s="32">
        <f>김동영_Rm!F255-B255</f>
        <v>-5.0698688879871892</v>
      </c>
    </row>
    <row r="256" spans="1:3">
      <c r="A256" s="16">
        <v>43890</v>
      </c>
      <c r="B256">
        <f>김동영_Rf_CD!B256</f>
        <v>1.41</v>
      </c>
      <c r="C256" s="32">
        <f>김동영_Rm!F256-B256</f>
        <v>-10.046495241408261</v>
      </c>
    </row>
    <row r="257" spans="1:3">
      <c r="A257" s="16">
        <v>43921</v>
      </c>
      <c r="B257">
        <f>김동영_Rf_CD!B257</f>
        <v>1.1000000000000001</v>
      </c>
      <c r="C257" s="32">
        <f>김동영_Rm!F257-B257</f>
        <v>-12.100801736249474</v>
      </c>
    </row>
    <row r="258" spans="1:3">
      <c r="A258" s="16">
        <v>43951</v>
      </c>
      <c r="B258">
        <f>김동영_Rf_CD!B258</f>
        <v>1.1000000000000001</v>
      </c>
      <c r="C258" s="32">
        <f>김동영_Rm!F258-B258</f>
        <v>13.777626580449338</v>
      </c>
    </row>
    <row r="259" spans="1:3">
      <c r="A259" s="18">
        <v>43982</v>
      </c>
      <c r="B259">
        <f>김동영_Rf_CD!B259</f>
        <v>0.81</v>
      </c>
      <c r="C259" s="32">
        <f>김동영_Rm!F259-B259</f>
        <v>4.3800808959676552</v>
      </c>
    </row>
    <row r="260" spans="1:3">
      <c r="A260" s="16">
        <v>44012</v>
      </c>
      <c r="B260">
        <f>김동영_Rf_CD!B260</f>
        <v>0.79</v>
      </c>
      <c r="C260" s="32">
        <f>김동영_Rm!F260-B260</f>
        <v>3.0126450554892488</v>
      </c>
    </row>
    <row r="261" spans="1:3">
      <c r="A261" s="16">
        <v>44043</v>
      </c>
      <c r="B261">
        <f>김동영_Rf_CD!B261</f>
        <v>0.78</v>
      </c>
      <c r="C261" s="32">
        <f>김동영_Rm!F261-B261</f>
        <v>6.5204308659279331</v>
      </c>
    </row>
    <row r="262" spans="1:3">
      <c r="A262" s="16">
        <v>44074</v>
      </c>
      <c r="B262">
        <f>김동영_Rf_CD!B262</f>
        <v>0.63</v>
      </c>
      <c r="C262" s="32">
        <f>김동영_Rm!F262-B262</f>
        <v>2.8849652748764303</v>
      </c>
    </row>
    <row r="263" spans="1:3">
      <c r="A263" s="16">
        <v>44104</v>
      </c>
      <c r="B263">
        <f>김동영_Rf_CD!B263</f>
        <v>0.63</v>
      </c>
      <c r="C263" s="32">
        <f>김동영_Rm!F263-B263</f>
        <v>-1.4088479779869005</v>
      </c>
    </row>
    <row r="264" spans="1:3">
      <c r="A264" s="18">
        <v>44135</v>
      </c>
      <c r="B264">
        <f>김동영_Rf_CD!B264</f>
        <v>0.63</v>
      </c>
      <c r="C264" s="32">
        <f>김동영_Rm!F264-B264</f>
        <v>-3.9115946834509705</v>
      </c>
    </row>
    <row r="265" spans="1:3">
      <c r="A265" s="16">
        <v>44165</v>
      </c>
      <c r="B265">
        <f>김동영_Rf_CD!B265</f>
        <v>0.66</v>
      </c>
      <c r="C265" s="32">
        <f>김동영_Rm!F265-B265</f>
        <v>13.22570249824982</v>
      </c>
    </row>
    <row r="266" spans="1:3">
      <c r="A266" s="16">
        <v>44196</v>
      </c>
      <c r="B266">
        <f>김동영_Rf_CD!B266</f>
        <v>0.66</v>
      </c>
      <c r="C266" s="32">
        <f>김동영_Rm!F266-B266</f>
        <v>9.9691421635461701</v>
      </c>
    </row>
    <row r="267" spans="1:3">
      <c r="A267" s="16">
        <v>44227</v>
      </c>
      <c r="B267">
        <f>김동영_Rf_CD!B267</f>
        <v>0.7</v>
      </c>
      <c r="C267" s="32">
        <f>김동영_Rm!F267-B267</f>
        <v>3.4338106055280546</v>
      </c>
    </row>
    <row r="268" spans="1:3">
      <c r="A268" s="16">
        <v>44255</v>
      </c>
      <c r="B268">
        <f>김동영_Rf_CD!B268</f>
        <v>0.74</v>
      </c>
      <c r="C268" s="32">
        <f>김동영_Rm!F268-B268</f>
        <v>-5.4099079569128818</v>
      </c>
    </row>
    <row r="269" spans="1:3">
      <c r="A269" s="18">
        <v>44286</v>
      </c>
      <c r="B269">
        <f>김동영_Rf_CD!B269</f>
        <v>0.75</v>
      </c>
      <c r="C269" s="32">
        <f>김동영_Rm!F269-B269</f>
        <v>1.3126221412483399</v>
      </c>
    </row>
    <row r="270" spans="1:3">
      <c r="A270" s="16">
        <v>44316</v>
      </c>
      <c r="B270">
        <f>김동영_Rf_CD!B270</f>
        <v>0.73</v>
      </c>
      <c r="C270" s="32">
        <f>김동영_Rm!F270-B270</f>
        <v>1.8270026739197514</v>
      </c>
    </row>
    <row r="271" spans="1:3">
      <c r="A271" s="16">
        <v>44347</v>
      </c>
      <c r="B271">
        <f>김동영_Rf_CD!B271</f>
        <v>0.66</v>
      </c>
      <c r="C271" s="32">
        <f>김동영_Rm!F271-B271</f>
        <v>0.81769368404044884</v>
      </c>
    </row>
    <row r="272" spans="1:3">
      <c r="A272" s="16">
        <v>44377</v>
      </c>
      <c r="B272">
        <f>김동영_Rf_CD!B272</f>
        <v>0.68</v>
      </c>
      <c r="C272" s="32">
        <f>김동영_Rm!F272-B272</f>
        <v>3.0132308180255452</v>
      </c>
    </row>
    <row r="273" spans="1:3">
      <c r="A273" s="16">
        <v>44408</v>
      </c>
      <c r="B273">
        <f>김동영_Rf_CD!B273</f>
        <v>0.7</v>
      </c>
      <c r="C273" s="32">
        <f>김동영_Rm!F273-B273</f>
        <v>-3.0952898181518602</v>
      </c>
    </row>
    <row r="274" spans="1:3">
      <c r="A274" s="18">
        <v>44439</v>
      </c>
      <c r="B274">
        <f>김동영_Rf_CD!B274</f>
        <v>0.92</v>
      </c>
      <c r="C274" s="32">
        <f>김동영_Rm!F274-B274</f>
        <v>-0.89189847821801949</v>
      </c>
    </row>
    <row r="275" spans="1:3">
      <c r="A275" s="16">
        <v>44469</v>
      </c>
      <c r="B275">
        <f>김동영_Rf_CD!B275</f>
        <v>1.04</v>
      </c>
      <c r="C275" s="32">
        <f>김동영_Rm!F275-B275</f>
        <v>-3.4987417060387376</v>
      </c>
    </row>
    <row r="276" spans="1:3">
      <c r="A276" s="16">
        <v>44500</v>
      </c>
      <c r="B276">
        <f>김동영_Rf_CD!B276</f>
        <v>1.1200000000000001</v>
      </c>
      <c r="C276" s="32">
        <f>김동영_Rm!F276-B276</f>
        <v>-3.7279312306201664</v>
      </c>
    </row>
    <row r="277" spans="1:3">
      <c r="A277" s="16">
        <v>44530</v>
      </c>
      <c r="B277">
        <f>김동영_Rf_CD!B277</f>
        <v>1.26</v>
      </c>
      <c r="C277" s="32">
        <f>김동영_Rm!F277-B277</f>
        <v>-5.4056256358263814</v>
      </c>
    </row>
    <row r="278" spans="1:3">
      <c r="A278" s="16">
        <v>44561</v>
      </c>
      <c r="B278">
        <f>김동영_Rf_CD!B278</f>
        <v>1.29</v>
      </c>
      <c r="C278" s="32">
        <f>김동영_Rm!F278-B278</f>
        <v>3.9548225404574255</v>
      </c>
    </row>
    <row r="279" spans="1:3">
      <c r="A279" s="18">
        <v>44592</v>
      </c>
      <c r="B279">
        <f>김동영_Rf_CD!B279</f>
        <v>1.5</v>
      </c>
      <c r="C279" s="32">
        <f>김동영_Rm!F279-B279</f>
        <v>-13.860571688137693</v>
      </c>
    </row>
    <row r="280" spans="1:3">
      <c r="A280" s="16">
        <v>44620</v>
      </c>
      <c r="B280">
        <f>김동영_Rf_CD!B280</f>
        <v>1.5</v>
      </c>
      <c r="C280" s="32">
        <f>김동영_Rm!F280-B280</f>
        <v>-0.21263358988321346</v>
      </c>
    </row>
    <row r="281" spans="1:3">
      <c r="A281" s="16">
        <v>44651</v>
      </c>
      <c r="B281">
        <f>김동영_Rf_CD!B281</f>
        <v>1.51</v>
      </c>
      <c r="C281" s="32">
        <f>김동영_Rm!F281-B281</f>
        <v>1.4306882672315828</v>
      </c>
    </row>
    <row r="282" spans="1:3">
      <c r="A282" s="16">
        <v>44681</v>
      </c>
      <c r="B282">
        <f>김동영_Rf_CD!B282</f>
        <v>1.72</v>
      </c>
      <c r="C282" s="32">
        <f>김동영_Rm!F282-B282</f>
        <v>-3.6968043898521268</v>
      </c>
    </row>
    <row r="283" spans="1:3">
      <c r="A283" s="16">
        <v>44712</v>
      </c>
      <c r="B283">
        <f>김동영_Rf_CD!B283</f>
        <v>1.96</v>
      </c>
      <c r="C283" s="32">
        <f>김동영_Rm!F283-B283</f>
        <v>-2.4456216462511371</v>
      </c>
    </row>
    <row r="284" spans="1:3">
      <c r="A284" s="18">
        <v>44742</v>
      </c>
      <c r="B284">
        <f>김동영_Rf_CD!B284</f>
        <v>2.04</v>
      </c>
      <c r="C284" s="32">
        <f>김동영_Rm!F284-B284</f>
        <v>-15.177965699189055</v>
      </c>
    </row>
    <row r="285" spans="1:3">
      <c r="A285" s="16">
        <v>44773</v>
      </c>
      <c r="B285">
        <f>김동영_Rf_CD!B285</f>
        <v>2.73</v>
      </c>
      <c r="C285" s="32">
        <f>김동영_Rm!F285-B285</f>
        <v>0.71552572108439128</v>
      </c>
    </row>
    <row r="286" spans="1:3">
      <c r="A286" s="16">
        <v>44804</v>
      </c>
      <c r="B286">
        <f>김동영_Rf_CD!B286</f>
        <v>2.92</v>
      </c>
      <c r="C286" s="32">
        <f>김동영_Rm!F286-B286</f>
        <v>-2.1446738960811587</v>
      </c>
    </row>
    <row r="287" spans="1:3">
      <c r="A287" s="16">
        <v>44834</v>
      </c>
      <c r="B287">
        <f>김동영_Rf_CD!B287</f>
        <v>3.24</v>
      </c>
      <c r="C287" s="32">
        <f>김동영_Rm!F287-B287</f>
        <v>-15.850149602611666</v>
      </c>
    </row>
    <row r="288" spans="1:3">
      <c r="A288" s="16">
        <v>44865</v>
      </c>
      <c r="B288">
        <f>김동영_Rf_CD!B288</f>
        <v>3.96</v>
      </c>
      <c r="C288" s="32">
        <f>김동영_Rm!F288-B288</f>
        <v>1.9845670660437857</v>
      </c>
    </row>
    <row r="289" spans="1:3">
      <c r="A289" s="18">
        <v>44895</v>
      </c>
      <c r="B289">
        <f>김동영_Rf_CD!B289</f>
        <v>4.03</v>
      </c>
      <c r="C289" s="32">
        <f>김동영_Rm!F289-B289</f>
        <v>4.5336254239503271</v>
      </c>
    </row>
    <row r="290" spans="1:3">
      <c r="A290" s="16">
        <v>44926</v>
      </c>
      <c r="B290">
        <f>김동영_Rf_CD!B290</f>
        <v>3.98</v>
      </c>
      <c r="C290" s="32">
        <f>김동영_Rm!F290-B290</f>
        <v>-11.864031203942687</v>
      </c>
    </row>
    <row r="291" spans="1:3">
      <c r="A291" s="16">
        <v>44957</v>
      </c>
      <c r="B291">
        <f>김동영_Rf_CD!B291</f>
        <v>3.63</v>
      </c>
      <c r="C291" s="32">
        <f>김동영_Rm!F291-B291</f>
        <v>4.895960164543335</v>
      </c>
    </row>
    <row r="292" spans="1:3">
      <c r="A292" s="16">
        <v>44985</v>
      </c>
      <c r="B292">
        <f>김동영_Rf_CD!B292</f>
        <v>3.59</v>
      </c>
      <c r="C292" s="32">
        <f>김동영_Rm!F292-B292</f>
        <v>-4.9931037103430675</v>
      </c>
    </row>
    <row r="293" spans="1:3">
      <c r="A293" s="16">
        <v>45016</v>
      </c>
      <c r="B293">
        <f>김동영_Rf_CD!B293</f>
        <v>3.59</v>
      </c>
      <c r="C293" s="32">
        <f>김동영_Rm!F293-B293</f>
        <v>-0.22247919709939978</v>
      </c>
    </row>
    <row r="294" spans="1:3">
      <c r="A294" s="18">
        <v>45046</v>
      </c>
      <c r="B294">
        <f>김동영_Rf_CD!B294</f>
        <v>3.52</v>
      </c>
      <c r="C294" s="32">
        <f>김동영_Rm!F294-B294</f>
        <v>-1.0632550745046889</v>
      </c>
    </row>
    <row r="295" spans="1:3">
      <c r="A295" s="16">
        <v>45077</v>
      </c>
      <c r="B295">
        <f>김동영_Rf_CD!B295</f>
        <v>3.76</v>
      </c>
      <c r="C295" s="32">
        <f>김동영_Rm!F295-B295</f>
        <v>-0.96627831403537634</v>
      </c>
    </row>
    <row r="296" spans="1:3">
      <c r="A296" s="16">
        <v>45107</v>
      </c>
      <c r="B296">
        <f>김동영_Rf_CD!B296</f>
        <v>3.75</v>
      </c>
      <c r="C296" s="32">
        <f>김동영_Rm!F296-B296</f>
        <v>-4.1045813898745633</v>
      </c>
    </row>
    <row r="297" spans="1:3">
      <c r="A297" s="16">
        <v>45138</v>
      </c>
      <c r="B297">
        <f>김동영_Rf_CD!B297</f>
        <v>3.74</v>
      </c>
      <c r="C297" s="32">
        <f>김동영_Rm!F297-B297</f>
        <v>-0.20805136304871752</v>
      </c>
    </row>
    <row r="298" spans="1:3">
      <c r="A298" s="16">
        <v>45169</v>
      </c>
      <c r="B298">
        <f>김동영_Rf_CD!B298</f>
        <v>3.69</v>
      </c>
      <c r="C298" s="32">
        <f>김동영_Rm!F298-B298</f>
        <v>-6.2176233597958763</v>
      </c>
    </row>
    <row r="299" spans="1:3">
      <c r="A299" s="18">
        <v>45199</v>
      </c>
      <c r="B299">
        <f>김동영_Rf_CD!B299</f>
        <v>3.83</v>
      </c>
      <c r="C299" s="32">
        <f>김동영_Rm!F299-B299</f>
        <v>-6.765067610633567</v>
      </c>
    </row>
    <row r="300" spans="1:3">
      <c r="A300" s="16">
        <v>45230</v>
      </c>
      <c r="B300">
        <f>김동영_Rf_CD!B300</f>
        <v>3.82</v>
      </c>
      <c r="C300" s="32">
        <f>김동영_Rm!F300-B300</f>
        <v>-12.252595316108007</v>
      </c>
    </row>
    <row r="301" spans="1:3">
      <c r="A301" s="16">
        <v>45240</v>
      </c>
      <c r="B301">
        <f>김동영_Rf_CD!B301</f>
        <v>3.83</v>
      </c>
      <c r="C301" s="32">
        <f>김동영_Rm!F301-B301</f>
        <v>-3.7064779988863119</v>
      </c>
    </row>
    <row r="302" spans="1:3">
      <c r="C302" s="32">
        <f>AVERAGE(C15:C301)</f>
        <v>-2.7512606510990865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B9EE-EDF4-48E2-BA32-F5817686C640}">
  <sheetPr codeName="Sheet19"/>
  <dimension ref="A1:C301"/>
  <sheetViews>
    <sheetView showGridLines="0" workbookViewId="0">
      <selection activeCell="B9" sqref="B9:B11"/>
    </sheetView>
  </sheetViews>
  <sheetFormatPr defaultColWidth="8.875" defaultRowHeight="15"/>
  <cols>
    <col min="1" max="1" width="11.125" bestFit="1" customWidth="1"/>
    <col min="2" max="2" width="20.125" customWidth="1"/>
    <col min="3" max="3" width="9.5" bestFit="1" customWidth="1"/>
  </cols>
  <sheetData>
    <row r="1" spans="1:3">
      <c r="B1" s="1" t="s">
        <v>67</v>
      </c>
    </row>
    <row r="2" spans="1:3">
      <c r="A2" s="2" t="s">
        <v>35</v>
      </c>
      <c r="B2" s="2"/>
    </row>
    <row r="3" spans="1:3">
      <c r="A3" s="3" t="s">
        <v>36</v>
      </c>
      <c r="B3" s="3" t="s">
        <v>37</v>
      </c>
      <c r="C3" s="35" t="s">
        <v>4</v>
      </c>
    </row>
    <row r="4" spans="1:3">
      <c r="A4" s="3" t="s">
        <v>38</v>
      </c>
      <c r="B4" s="3" t="s">
        <v>37</v>
      </c>
      <c r="C4" t="s">
        <v>37</v>
      </c>
    </row>
    <row r="5" spans="1:3">
      <c r="A5" s="3" t="s">
        <v>39</v>
      </c>
      <c r="B5" s="5" t="s">
        <v>7</v>
      </c>
      <c r="C5" s="36" t="s">
        <v>8</v>
      </c>
    </row>
    <row r="6" spans="1:3">
      <c r="A6" s="3" t="s">
        <v>40</v>
      </c>
      <c r="B6" s="7" t="s">
        <v>10</v>
      </c>
      <c r="C6" s="35" t="s">
        <v>11</v>
      </c>
    </row>
    <row r="7" spans="1:3">
      <c r="A7" s="3" t="s">
        <v>41</v>
      </c>
      <c r="B7" s="8" t="s">
        <v>13</v>
      </c>
      <c r="C7" t="s">
        <v>37</v>
      </c>
    </row>
    <row r="8" spans="1:3">
      <c r="A8" s="9" t="s">
        <v>42</v>
      </c>
      <c r="B8" s="9">
        <v>20000103</v>
      </c>
      <c r="C8" t="s">
        <v>43</v>
      </c>
    </row>
    <row r="9" spans="1:3">
      <c r="A9" s="10" t="s">
        <v>44</v>
      </c>
      <c r="B9" s="11" t="s">
        <v>68</v>
      </c>
    </row>
    <row r="10" spans="1:3">
      <c r="A10" s="12" t="s">
        <v>47</v>
      </c>
      <c r="B10" s="13" t="s">
        <v>69</v>
      </c>
    </row>
    <row r="11" spans="1:3">
      <c r="A11" s="12" t="s">
        <v>50</v>
      </c>
      <c r="B11" s="13" t="s">
        <v>51</v>
      </c>
    </row>
    <row r="12" spans="1:3">
      <c r="A12" s="12" t="s">
        <v>38</v>
      </c>
      <c r="B12" s="13" t="s">
        <v>52</v>
      </c>
    </row>
    <row r="13" spans="1:3">
      <c r="A13" s="12" t="s">
        <v>54</v>
      </c>
      <c r="B13" s="13" t="s">
        <v>55</v>
      </c>
    </row>
    <row r="14" spans="1:3">
      <c r="A14" s="14" t="s">
        <v>39</v>
      </c>
      <c r="B14" s="15" t="s">
        <v>57</v>
      </c>
    </row>
    <row r="15" spans="1:3">
      <c r="A15" s="16">
        <v>36556</v>
      </c>
      <c r="B15" s="17">
        <v>-2.82</v>
      </c>
    </row>
    <row r="16" spans="1:3">
      <c r="A16" s="16">
        <v>36585</v>
      </c>
      <c r="B16" s="17">
        <v>49.52</v>
      </c>
    </row>
    <row r="17" spans="1:2">
      <c r="A17" s="16">
        <v>36616</v>
      </c>
      <c r="B17" s="17">
        <v>8</v>
      </c>
    </row>
    <row r="18" spans="1:2">
      <c r="A18" s="16">
        <v>36646</v>
      </c>
      <c r="B18" s="17">
        <v>-7.23</v>
      </c>
    </row>
    <row r="19" spans="1:2">
      <c r="A19" s="18">
        <v>36677</v>
      </c>
      <c r="B19" s="19">
        <v>-6.82</v>
      </c>
    </row>
    <row r="20" spans="1:2">
      <c r="A20" s="16">
        <v>36707</v>
      </c>
      <c r="B20" s="17">
        <v>-8.7100000000000009</v>
      </c>
    </row>
    <row r="21" spans="1:2">
      <c r="A21" s="16">
        <v>36738</v>
      </c>
      <c r="B21" s="17">
        <v>11.93</v>
      </c>
    </row>
    <row r="22" spans="1:2">
      <c r="A22" s="16">
        <v>36769</v>
      </c>
      <c r="B22" s="17">
        <v>8.2899999999999991</v>
      </c>
    </row>
    <row r="23" spans="1:2">
      <c r="A23" s="16">
        <v>36799</v>
      </c>
      <c r="B23" s="17">
        <v>7.05</v>
      </c>
    </row>
    <row r="24" spans="1:2">
      <c r="A24" s="18">
        <v>36830</v>
      </c>
      <c r="B24" s="19">
        <v>6.01</v>
      </c>
    </row>
    <row r="25" spans="1:2">
      <c r="A25" s="16">
        <v>36860</v>
      </c>
      <c r="B25" s="17">
        <v>-0.17</v>
      </c>
    </row>
    <row r="26" spans="1:2">
      <c r="A26" s="16">
        <v>36891</v>
      </c>
      <c r="B26" s="17">
        <v>-9.33</v>
      </c>
    </row>
    <row r="27" spans="1:2">
      <c r="A27" s="16">
        <v>36922</v>
      </c>
      <c r="B27" s="17">
        <v>-1.25</v>
      </c>
    </row>
    <row r="28" spans="1:2">
      <c r="A28" s="16">
        <v>36950</v>
      </c>
      <c r="B28" s="17">
        <v>14.67</v>
      </c>
    </row>
    <row r="29" spans="1:2">
      <c r="A29" s="18">
        <v>36981</v>
      </c>
      <c r="B29" s="19">
        <v>2.11</v>
      </c>
    </row>
    <row r="30" spans="1:2">
      <c r="A30" s="16">
        <v>37011</v>
      </c>
      <c r="B30" s="17">
        <v>-6.66</v>
      </c>
    </row>
    <row r="31" spans="1:2">
      <c r="A31" s="16">
        <v>37042</v>
      </c>
      <c r="B31" s="17">
        <v>0.57999999999999996</v>
      </c>
    </row>
    <row r="32" spans="1:2">
      <c r="A32" s="16">
        <v>37072</v>
      </c>
      <c r="B32" s="17">
        <v>3.21</v>
      </c>
    </row>
    <row r="33" spans="1:2">
      <c r="A33" s="16">
        <v>37103</v>
      </c>
      <c r="B33" s="17">
        <v>-1.1399999999999999</v>
      </c>
    </row>
    <row r="34" spans="1:2">
      <c r="A34" s="18">
        <v>37134</v>
      </c>
      <c r="B34" s="19">
        <v>-6.97</v>
      </c>
    </row>
    <row r="35" spans="1:2">
      <c r="A35" s="16">
        <v>37164</v>
      </c>
      <c r="B35" s="17">
        <v>-4.4800000000000004</v>
      </c>
    </row>
    <row r="36" spans="1:2">
      <c r="A36" s="16">
        <v>37195</v>
      </c>
      <c r="B36" s="17">
        <v>5.72</v>
      </c>
    </row>
    <row r="37" spans="1:2">
      <c r="A37" s="16">
        <v>37225</v>
      </c>
      <c r="B37" s="17">
        <v>-13.33</v>
      </c>
    </row>
    <row r="38" spans="1:2">
      <c r="A38" s="16">
        <v>37256</v>
      </c>
      <c r="B38" s="17">
        <v>-8.67</v>
      </c>
    </row>
    <row r="39" spans="1:2">
      <c r="A39" s="18">
        <v>37287</v>
      </c>
      <c r="B39" s="19">
        <v>1.26</v>
      </c>
    </row>
    <row r="40" spans="1:2">
      <c r="A40" s="16">
        <v>37315</v>
      </c>
      <c r="B40" s="17">
        <v>-1.21</v>
      </c>
    </row>
    <row r="41" spans="1:2">
      <c r="A41" s="16">
        <v>37346</v>
      </c>
      <c r="B41" s="17">
        <v>1.97</v>
      </c>
    </row>
    <row r="42" spans="1:2">
      <c r="A42" s="16">
        <v>37376</v>
      </c>
      <c r="B42" s="17">
        <v>-8.1</v>
      </c>
    </row>
    <row r="43" spans="1:2">
      <c r="A43" s="16">
        <v>37407</v>
      </c>
      <c r="B43" s="17">
        <v>1.67</v>
      </c>
    </row>
    <row r="44" spans="1:2">
      <c r="A44" s="18">
        <v>37437</v>
      </c>
      <c r="B44" s="19">
        <v>-4.18</v>
      </c>
    </row>
    <row r="45" spans="1:2">
      <c r="A45" s="16">
        <v>37468</v>
      </c>
      <c r="B45" s="17">
        <v>2.66</v>
      </c>
    </row>
    <row r="46" spans="1:2">
      <c r="A46" s="16">
        <v>37499</v>
      </c>
      <c r="B46" s="17">
        <v>0.25</v>
      </c>
    </row>
    <row r="47" spans="1:2">
      <c r="A47" s="16">
        <v>37529</v>
      </c>
      <c r="B47" s="17">
        <v>-6.45</v>
      </c>
    </row>
    <row r="48" spans="1:2">
      <c r="A48" s="16">
        <v>37560</v>
      </c>
      <c r="B48" s="17">
        <v>1.96</v>
      </c>
    </row>
    <row r="49" spans="1:2">
      <c r="A49" s="18">
        <v>37590</v>
      </c>
      <c r="B49" s="19">
        <v>-6.92</v>
      </c>
    </row>
    <row r="50" spans="1:2">
      <c r="A50" s="16">
        <v>37621</v>
      </c>
      <c r="B50" s="17">
        <v>-0.7</v>
      </c>
    </row>
    <row r="51" spans="1:2">
      <c r="A51" s="16">
        <v>37652</v>
      </c>
      <c r="B51" s="17">
        <v>1.36</v>
      </c>
    </row>
    <row r="52" spans="1:2">
      <c r="A52" s="16">
        <v>37680</v>
      </c>
      <c r="B52" s="17">
        <v>0.34</v>
      </c>
    </row>
    <row r="53" spans="1:2">
      <c r="A53" s="16">
        <v>37711</v>
      </c>
      <c r="B53" s="17">
        <v>-5.96</v>
      </c>
    </row>
    <row r="54" spans="1:2">
      <c r="A54" s="18">
        <v>37741</v>
      </c>
      <c r="B54" s="19">
        <v>-0.1</v>
      </c>
    </row>
    <row r="55" spans="1:2">
      <c r="A55" s="16">
        <v>37772</v>
      </c>
      <c r="B55" s="17">
        <v>3.31</v>
      </c>
    </row>
    <row r="56" spans="1:2">
      <c r="A56" s="16">
        <v>37802</v>
      </c>
      <c r="B56" s="17">
        <v>-0.79</v>
      </c>
    </row>
    <row r="57" spans="1:2">
      <c r="A57" s="16">
        <v>37833</v>
      </c>
      <c r="B57" s="17">
        <v>-5.45</v>
      </c>
    </row>
    <row r="58" spans="1:2">
      <c r="A58" s="16">
        <v>37864</v>
      </c>
      <c r="B58" s="17">
        <v>-8.14</v>
      </c>
    </row>
    <row r="59" spans="1:2">
      <c r="A59" s="18">
        <v>37894</v>
      </c>
      <c r="B59" s="19">
        <v>1.1499999999999999</v>
      </c>
    </row>
    <row r="60" spans="1:2">
      <c r="A60" s="16">
        <v>37925</v>
      </c>
      <c r="B60" s="17">
        <v>-11.53</v>
      </c>
    </row>
    <row r="61" spans="1:2">
      <c r="A61" s="16">
        <v>37955</v>
      </c>
      <c r="B61" s="17">
        <v>-5.84</v>
      </c>
    </row>
    <row r="62" spans="1:2">
      <c r="A62" s="16">
        <v>37986</v>
      </c>
      <c r="B62" s="17">
        <v>-2.7</v>
      </c>
    </row>
    <row r="63" spans="1:2">
      <c r="A63" s="16">
        <v>38017</v>
      </c>
      <c r="B63" s="17">
        <v>-6.04</v>
      </c>
    </row>
    <row r="64" spans="1:2">
      <c r="A64" s="18">
        <v>38046</v>
      </c>
      <c r="B64" s="19">
        <v>-2.97</v>
      </c>
    </row>
    <row r="65" spans="1:2">
      <c r="A65" s="16">
        <v>38077</v>
      </c>
      <c r="B65" s="17">
        <v>0.21</v>
      </c>
    </row>
    <row r="66" spans="1:2">
      <c r="A66" s="16">
        <v>38107</v>
      </c>
      <c r="B66" s="17">
        <v>7.32</v>
      </c>
    </row>
    <row r="67" spans="1:2">
      <c r="A67" s="16">
        <v>38138</v>
      </c>
      <c r="B67" s="17">
        <v>-1.96</v>
      </c>
    </row>
    <row r="68" spans="1:2">
      <c r="A68" s="16">
        <v>38168</v>
      </c>
      <c r="B68" s="17">
        <v>-2.21</v>
      </c>
    </row>
    <row r="69" spans="1:2">
      <c r="A69" s="18">
        <v>38199</v>
      </c>
      <c r="B69" s="19">
        <v>-1.29</v>
      </c>
    </row>
    <row r="70" spans="1:2">
      <c r="A70" s="16">
        <v>38230</v>
      </c>
      <c r="B70" s="17">
        <v>-2.7</v>
      </c>
    </row>
    <row r="71" spans="1:2">
      <c r="A71" s="16">
        <v>38260</v>
      </c>
      <c r="B71" s="17">
        <v>-4.28</v>
      </c>
    </row>
    <row r="72" spans="1:2">
      <c r="A72" s="16">
        <v>38291</v>
      </c>
      <c r="B72" s="17">
        <v>-2.98</v>
      </c>
    </row>
    <row r="73" spans="1:2">
      <c r="A73" s="16">
        <v>38321</v>
      </c>
      <c r="B73" s="17">
        <v>-1.4</v>
      </c>
    </row>
    <row r="74" spans="1:2">
      <c r="A74" s="18">
        <v>38352</v>
      </c>
      <c r="B74" s="19">
        <v>2.83</v>
      </c>
    </row>
    <row r="75" spans="1:2">
      <c r="A75" s="16">
        <v>38383</v>
      </c>
      <c r="B75" s="17">
        <v>20.57</v>
      </c>
    </row>
    <row r="76" spans="1:2">
      <c r="A76" s="16">
        <v>38411</v>
      </c>
      <c r="B76" s="17">
        <v>4.08</v>
      </c>
    </row>
    <row r="77" spans="1:2">
      <c r="A77" s="16">
        <v>38442</v>
      </c>
      <c r="B77" s="17">
        <v>-3.56</v>
      </c>
    </row>
    <row r="78" spans="1:2">
      <c r="A78" s="16">
        <v>38472</v>
      </c>
      <c r="B78" s="17">
        <v>0.53</v>
      </c>
    </row>
    <row r="79" spans="1:2">
      <c r="A79" s="18">
        <v>38503</v>
      </c>
      <c r="B79" s="19">
        <v>4.34</v>
      </c>
    </row>
    <row r="80" spans="1:2">
      <c r="A80" s="16">
        <v>38533</v>
      </c>
      <c r="B80" s="17">
        <v>6.1</v>
      </c>
    </row>
    <row r="81" spans="1:2">
      <c r="A81" s="16">
        <v>38564</v>
      </c>
      <c r="B81" s="17">
        <v>4.3099999999999996</v>
      </c>
    </row>
    <row r="82" spans="1:2">
      <c r="A82" s="16">
        <v>38595</v>
      </c>
      <c r="B82" s="17">
        <v>-5.2</v>
      </c>
    </row>
    <row r="83" spans="1:2">
      <c r="A83" s="16">
        <v>38625</v>
      </c>
      <c r="B83" s="17">
        <v>0.96</v>
      </c>
    </row>
    <row r="84" spans="1:2">
      <c r="A84" s="18">
        <v>38656</v>
      </c>
      <c r="B84" s="19">
        <v>12.47</v>
      </c>
    </row>
    <row r="85" spans="1:2">
      <c r="A85" s="16">
        <v>38686</v>
      </c>
      <c r="B85" s="17">
        <v>6.07</v>
      </c>
    </row>
    <row r="86" spans="1:2">
      <c r="A86" s="16">
        <v>38717</v>
      </c>
      <c r="B86" s="17">
        <v>-6.41</v>
      </c>
    </row>
    <row r="87" spans="1:2">
      <c r="A87" s="16">
        <v>38748</v>
      </c>
      <c r="B87" s="17">
        <v>-3.68</v>
      </c>
    </row>
    <row r="88" spans="1:2">
      <c r="A88" s="16">
        <v>38776</v>
      </c>
      <c r="B88" s="17">
        <v>0.98</v>
      </c>
    </row>
    <row r="89" spans="1:2">
      <c r="A89" s="18">
        <v>38807</v>
      </c>
      <c r="B89" s="19">
        <v>-1.87</v>
      </c>
    </row>
    <row r="90" spans="1:2">
      <c r="A90" s="16">
        <v>38837</v>
      </c>
      <c r="B90" s="17">
        <v>-1.56</v>
      </c>
    </row>
    <row r="91" spans="1:2">
      <c r="A91" s="16">
        <v>38868</v>
      </c>
      <c r="B91" s="17">
        <v>-1.51</v>
      </c>
    </row>
    <row r="92" spans="1:2">
      <c r="A92" s="16">
        <v>38898</v>
      </c>
      <c r="B92" s="17">
        <v>-3</v>
      </c>
    </row>
    <row r="93" spans="1:2">
      <c r="A93" s="16">
        <v>38929</v>
      </c>
      <c r="B93" s="17">
        <v>-3.81</v>
      </c>
    </row>
    <row r="94" spans="1:2">
      <c r="A94" s="18">
        <v>38960</v>
      </c>
      <c r="B94" s="19">
        <v>-2.3199999999999998</v>
      </c>
    </row>
    <row r="95" spans="1:2">
      <c r="A95" s="16">
        <v>38990</v>
      </c>
      <c r="B95" s="17">
        <v>4.07</v>
      </c>
    </row>
    <row r="96" spans="1:2">
      <c r="A96" s="16">
        <v>39021</v>
      </c>
      <c r="B96" s="17">
        <v>-0.46</v>
      </c>
    </row>
    <row r="97" spans="1:2">
      <c r="A97" s="16">
        <v>39051</v>
      </c>
      <c r="B97" s="17">
        <v>2.1</v>
      </c>
    </row>
    <row r="98" spans="1:2">
      <c r="A98" s="16">
        <v>39082</v>
      </c>
      <c r="B98" s="17">
        <v>-4.08</v>
      </c>
    </row>
    <row r="99" spans="1:2">
      <c r="A99" s="18">
        <v>39113</v>
      </c>
      <c r="B99" s="19">
        <v>2.5099999999999998</v>
      </c>
    </row>
    <row r="100" spans="1:2">
      <c r="A100" s="16">
        <v>39141</v>
      </c>
      <c r="B100" s="17">
        <v>0.56999999999999995</v>
      </c>
    </row>
    <row r="101" spans="1:2">
      <c r="A101" s="16">
        <v>39172</v>
      </c>
      <c r="B101" s="17">
        <v>2.91</v>
      </c>
    </row>
    <row r="102" spans="1:2">
      <c r="A102" s="16">
        <v>39202</v>
      </c>
      <c r="B102" s="17">
        <v>-0.51</v>
      </c>
    </row>
    <row r="103" spans="1:2">
      <c r="A103" s="16">
        <v>39233</v>
      </c>
      <c r="B103" s="17">
        <v>1.75</v>
      </c>
    </row>
    <row r="104" spans="1:2">
      <c r="A104" s="18">
        <v>39263</v>
      </c>
      <c r="B104" s="19">
        <v>-0.98</v>
      </c>
    </row>
    <row r="105" spans="1:2">
      <c r="A105" s="16">
        <v>39294</v>
      </c>
      <c r="B105" s="17">
        <v>-3.91</v>
      </c>
    </row>
    <row r="106" spans="1:2">
      <c r="A106" s="16">
        <v>39325</v>
      </c>
      <c r="B106" s="17">
        <v>-1.04</v>
      </c>
    </row>
    <row r="107" spans="1:2">
      <c r="A107" s="16">
        <v>39355</v>
      </c>
      <c r="B107" s="17">
        <v>-5.89</v>
      </c>
    </row>
    <row r="108" spans="1:2">
      <c r="A108" s="16">
        <v>39386</v>
      </c>
      <c r="B108" s="17">
        <v>-12.14</v>
      </c>
    </row>
    <row r="109" spans="1:2">
      <c r="A109" s="18">
        <v>39416</v>
      </c>
      <c r="B109" s="19">
        <v>-1.03</v>
      </c>
    </row>
    <row r="110" spans="1:2">
      <c r="A110" s="16">
        <v>39447</v>
      </c>
      <c r="B110" s="17">
        <v>-2.4300000000000002</v>
      </c>
    </row>
    <row r="111" spans="1:2">
      <c r="A111" s="16">
        <v>39478</v>
      </c>
      <c r="B111" s="17">
        <v>4.79</v>
      </c>
    </row>
    <row r="112" spans="1:2">
      <c r="A112" s="16">
        <v>39507</v>
      </c>
      <c r="B112" s="17">
        <v>-0.39</v>
      </c>
    </row>
    <row r="113" spans="1:2">
      <c r="A113" s="16">
        <v>39538</v>
      </c>
      <c r="B113" s="17">
        <v>-2.02</v>
      </c>
    </row>
    <row r="114" spans="1:2">
      <c r="A114" s="18">
        <v>39568</v>
      </c>
      <c r="B114" s="19">
        <v>-4.54</v>
      </c>
    </row>
    <row r="115" spans="1:2">
      <c r="A115" s="16">
        <v>39599</v>
      </c>
      <c r="B115" s="17">
        <v>0.73</v>
      </c>
    </row>
    <row r="116" spans="1:2">
      <c r="A116" s="16">
        <v>39629</v>
      </c>
      <c r="B116" s="17">
        <v>3.11</v>
      </c>
    </row>
    <row r="117" spans="1:2">
      <c r="A117" s="16">
        <v>39660</v>
      </c>
      <c r="B117" s="17">
        <v>-2.86</v>
      </c>
    </row>
    <row r="118" spans="1:2">
      <c r="A118" s="16">
        <v>39691</v>
      </c>
      <c r="B118" s="17">
        <v>-6.51</v>
      </c>
    </row>
    <row r="119" spans="1:2">
      <c r="A119" s="18">
        <v>39721</v>
      </c>
      <c r="B119" s="19">
        <v>-4.3899999999999997</v>
      </c>
    </row>
    <row r="120" spans="1:2">
      <c r="A120" s="16">
        <v>39752</v>
      </c>
      <c r="B120" s="17">
        <v>-9.5500000000000007</v>
      </c>
    </row>
    <row r="121" spans="1:2">
      <c r="A121" s="16">
        <v>39782</v>
      </c>
      <c r="B121" s="17">
        <v>4.34</v>
      </c>
    </row>
    <row r="122" spans="1:2">
      <c r="A122" s="16">
        <v>39813</v>
      </c>
      <c r="B122" s="17">
        <v>-7.0000000000000007E-2</v>
      </c>
    </row>
    <row r="123" spans="1:2">
      <c r="A123" s="16">
        <v>39844</v>
      </c>
      <c r="B123" s="17">
        <v>2.31</v>
      </c>
    </row>
    <row r="124" spans="1:2">
      <c r="A124" s="18">
        <v>39872</v>
      </c>
      <c r="B124" s="19">
        <v>7.66</v>
      </c>
    </row>
    <row r="125" spans="1:2">
      <c r="A125" s="16">
        <v>39903</v>
      </c>
      <c r="B125" s="17">
        <v>0.43</v>
      </c>
    </row>
    <row r="126" spans="1:2">
      <c r="A126" s="16">
        <v>39933</v>
      </c>
      <c r="B126" s="17">
        <v>10.44</v>
      </c>
    </row>
    <row r="127" spans="1:2">
      <c r="A127" s="16">
        <v>39964</v>
      </c>
      <c r="B127" s="17">
        <v>0.7</v>
      </c>
    </row>
    <row r="128" spans="1:2">
      <c r="A128" s="16">
        <v>39994</v>
      </c>
      <c r="B128" s="17">
        <v>-3.44</v>
      </c>
    </row>
    <row r="129" spans="1:2">
      <c r="A129" s="18">
        <v>40025</v>
      </c>
      <c r="B129" s="19">
        <v>-5.28</v>
      </c>
    </row>
    <row r="130" spans="1:2">
      <c r="A130" s="16">
        <v>40056</v>
      </c>
      <c r="B130" s="17">
        <v>0.28999999999999998</v>
      </c>
    </row>
    <row r="131" spans="1:2">
      <c r="A131" s="16">
        <v>40086</v>
      </c>
      <c r="B131" s="17">
        <v>-7.19</v>
      </c>
    </row>
    <row r="132" spans="1:2">
      <c r="A132" s="16">
        <v>40117</v>
      </c>
      <c r="B132" s="17">
        <v>0.18</v>
      </c>
    </row>
    <row r="133" spans="1:2">
      <c r="A133" s="16">
        <v>40147</v>
      </c>
      <c r="B133" s="17">
        <v>-1.88</v>
      </c>
    </row>
    <row r="134" spans="1:2">
      <c r="A134" s="18">
        <v>40178</v>
      </c>
      <c r="B134" s="19">
        <v>2.08</v>
      </c>
    </row>
    <row r="135" spans="1:2">
      <c r="A135" s="16">
        <v>40209</v>
      </c>
      <c r="B135" s="17">
        <v>2.98</v>
      </c>
    </row>
    <row r="136" spans="1:2">
      <c r="A136" s="16">
        <v>40237</v>
      </c>
      <c r="B136" s="17">
        <v>1.9</v>
      </c>
    </row>
    <row r="137" spans="1:2">
      <c r="A137" s="16">
        <v>40268</v>
      </c>
      <c r="B137" s="17">
        <v>-2</v>
      </c>
    </row>
    <row r="138" spans="1:2">
      <c r="A138" s="16">
        <v>40298</v>
      </c>
      <c r="B138" s="17">
        <v>0.02</v>
      </c>
    </row>
    <row r="139" spans="1:2">
      <c r="A139" s="18">
        <v>40329</v>
      </c>
      <c r="B139" s="19">
        <v>-0.02</v>
      </c>
    </row>
    <row r="140" spans="1:2">
      <c r="A140" s="16">
        <v>40359</v>
      </c>
      <c r="B140" s="17">
        <v>-2.73</v>
      </c>
    </row>
    <row r="141" spans="1:2">
      <c r="A141" s="16">
        <v>40390</v>
      </c>
      <c r="B141" s="17">
        <v>-1.53</v>
      </c>
    </row>
    <row r="142" spans="1:2">
      <c r="A142" s="16">
        <v>40421</v>
      </c>
      <c r="B142" s="17">
        <v>-2</v>
      </c>
    </row>
    <row r="143" spans="1:2">
      <c r="A143" s="16">
        <v>40451</v>
      </c>
      <c r="B143" s="17">
        <v>-4.17</v>
      </c>
    </row>
    <row r="144" spans="1:2">
      <c r="A144" s="18">
        <v>40482</v>
      </c>
      <c r="B144" s="19">
        <v>5.78</v>
      </c>
    </row>
    <row r="145" spans="1:2">
      <c r="A145" s="16">
        <v>40512</v>
      </c>
      <c r="B145" s="17">
        <v>-6.5</v>
      </c>
    </row>
    <row r="146" spans="1:2">
      <c r="A146" s="16">
        <v>40543</v>
      </c>
      <c r="B146" s="17">
        <v>-3.87</v>
      </c>
    </row>
    <row r="147" spans="1:2">
      <c r="A147" s="16">
        <v>40574</v>
      </c>
      <c r="B147" s="17">
        <v>0.1</v>
      </c>
    </row>
    <row r="148" spans="1:2">
      <c r="A148" s="16">
        <v>40602</v>
      </c>
      <c r="B148" s="17">
        <v>3.07</v>
      </c>
    </row>
    <row r="149" spans="1:2">
      <c r="A149" s="18">
        <v>40633</v>
      </c>
      <c r="B149" s="19">
        <v>-4.9400000000000004</v>
      </c>
    </row>
    <row r="150" spans="1:2">
      <c r="A150" s="16">
        <v>40663</v>
      </c>
      <c r="B150" s="17">
        <v>-4.67</v>
      </c>
    </row>
    <row r="151" spans="1:2">
      <c r="A151" s="16">
        <v>40694</v>
      </c>
      <c r="B151" s="17">
        <v>-2.37</v>
      </c>
    </row>
    <row r="152" spans="1:2">
      <c r="A152" s="16">
        <v>40724</v>
      </c>
      <c r="B152" s="17">
        <v>-1.74</v>
      </c>
    </row>
    <row r="153" spans="1:2">
      <c r="A153" s="16">
        <v>40755</v>
      </c>
      <c r="B153" s="17">
        <v>7.42</v>
      </c>
    </row>
    <row r="154" spans="1:2">
      <c r="A154" s="18">
        <v>40786</v>
      </c>
      <c r="B154" s="19">
        <v>3.1</v>
      </c>
    </row>
    <row r="155" spans="1:2">
      <c r="A155" s="16">
        <v>40816</v>
      </c>
      <c r="B155" s="17">
        <v>-3.97</v>
      </c>
    </row>
    <row r="156" spans="1:2">
      <c r="A156" s="16">
        <v>40847</v>
      </c>
      <c r="B156" s="17">
        <v>1.1499999999999999</v>
      </c>
    </row>
    <row r="157" spans="1:2">
      <c r="A157" s="16">
        <v>40877</v>
      </c>
      <c r="B157" s="17">
        <v>4.83</v>
      </c>
    </row>
    <row r="158" spans="1:2">
      <c r="A158" s="16">
        <v>40908</v>
      </c>
      <c r="B158" s="17">
        <v>6.18</v>
      </c>
    </row>
    <row r="159" spans="1:2">
      <c r="A159" s="18">
        <v>40939</v>
      </c>
      <c r="B159" s="19">
        <v>-1.78</v>
      </c>
    </row>
    <row r="160" spans="1:2">
      <c r="A160" s="16">
        <v>40968</v>
      </c>
      <c r="B160" s="17">
        <v>8.4</v>
      </c>
    </row>
    <row r="161" spans="1:2">
      <c r="A161" s="16">
        <v>40999</v>
      </c>
      <c r="B161" s="17">
        <v>-2.56</v>
      </c>
    </row>
    <row r="162" spans="1:2">
      <c r="A162" s="16">
        <v>41029</v>
      </c>
      <c r="B162" s="17">
        <v>-2.81</v>
      </c>
    </row>
    <row r="163" spans="1:2">
      <c r="A163" s="16">
        <v>41060</v>
      </c>
      <c r="B163" s="17">
        <v>1.38</v>
      </c>
    </row>
    <row r="164" spans="1:2">
      <c r="A164" s="18">
        <v>41090</v>
      </c>
      <c r="B164" s="19">
        <v>3.1</v>
      </c>
    </row>
    <row r="165" spans="1:2">
      <c r="A165" s="16">
        <v>41121</v>
      </c>
      <c r="B165" s="17">
        <v>-2.98</v>
      </c>
    </row>
    <row r="166" spans="1:2">
      <c r="A166" s="16">
        <v>41152</v>
      </c>
      <c r="B166" s="17">
        <v>4.49</v>
      </c>
    </row>
    <row r="167" spans="1:2">
      <c r="A167" s="16">
        <v>41182</v>
      </c>
      <c r="B167" s="17">
        <v>3.64</v>
      </c>
    </row>
    <row r="168" spans="1:2">
      <c r="A168" s="16">
        <v>41213</v>
      </c>
      <c r="B168" s="17">
        <v>2.44</v>
      </c>
    </row>
    <row r="169" spans="1:2">
      <c r="A169" s="18">
        <v>41243</v>
      </c>
      <c r="B169" s="19">
        <v>-1.77</v>
      </c>
    </row>
    <row r="170" spans="1:2">
      <c r="A170" s="16">
        <v>41274</v>
      </c>
      <c r="B170" s="17">
        <v>-5.41</v>
      </c>
    </row>
    <row r="171" spans="1:2">
      <c r="A171" s="16">
        <v>41305</v>
      </c>
      <c r="B171" s="17">
        <v>5.32</v>
      </c>
    </row>
    <row r="172" spans="1:2">
      <c r="A172" s="16">
        <v>41333</v>
      </c>
      <c r="B172" s="17">
        <v>0.92</v>
      </c>
    </row>
    <row r="173" spans="1:2">
      <c r="A173" s="16">
        <v>41364</v>
      </c>
      <c r="B173" s="17">
        <v>5.98</v>
      </c>
    </row>
    <row r="174" spans="1:2">
      <c r="A174" s="18">
        <v>41394</v>
      </c>
      <c r="B174" s="19">
        <v>7.81</v>
      </c>
    </row>
    <row r="175" spans="1:2">
      <c r="A175" s="16">
        <v>41425</v>
      </c>
      <c r="B175" s="17">
        <v>1.46</v>
      </c>
    </row>
    <row r="176" spans="1:2">
      <c r="A176" s="16">
        <v>41455</v>
      </c>
      <c r="B176" s="17">
        <v>-5.05</v>
      </c>
    </row>
    <row r="177" spans="1:2">
      <c r="A177" s="16">
        <v>41486</v>
      </c>
      <c r="B177" s="17">
        <v>2.02</v>
      </c>
    </row>
    <row r="178" spans="1:2">
      <c r="A178" s="16">
        <v>41517</v>
      </c>
      <c r="B178" s="17">
        <v>-3.15</v>
      </c>
    </row>
    <row r="179" spans="1:2">
      <c r="A179" s="18">
        <v>41547</v>
      </c>
      <c r="B179" s="19">
        <v>-1.48</v>
      </c>
    </row>
    <row r="180" spans="1:2">
      <c r="A180" s="16">
        <v>41578</v>
      </c>
      <c r="B180" s="17">
        <v>-2.52</v>
      </c>
    </row>
    <row r="181" spans="1:2">
      <c r="A181" s="16">
        <v>41608</v>
      </c>
      <c r="B181" s="17">
        <v>-2.64</v>
      </c>
    </row>
    <row r="182" spans="1:2">
      <c r="A182" s="16">
        <v>41639</v>
      </c>
      <c r="B182" s="17">
        <v>-2.31</v>
      </c>
    </row>
    <row r="183" spans="1:2">
      <c r="A183" s="16">
        <v>41670</v>
      </c>
      <c r="B183" s="17">
        <v>6.25</v>
      </c>
    </row>
    <row r="184" spans="1:2">
      <c r="A184" s="18">
        <v>41698</v>
      </c>
      <c r="B184" s="19">
        <v>2.2999999999999998</v>
      </c>
    </row>
    <row r="185" spans="1:2">
      <c r="A185" s="16">
        <v>41729</v>
      </c>
      <c r="B185" s="17">
        <v>3.56</v>
      </c>
    </row>
    <row r="186" spans="1:2">
      <c r="A186" s="16">
        <v>41759</v>
      </c>
      <c r="B186" s="17">
        <v>3.71</v>
      </c>
    </row>
    <row r="187" spans="1:2">
      <c r="A187" s="16">
        <v>41790</v>
      </c>
      <c r="B187" s="17">
        <v>-0.41</v>
      </c>
    </row>
    <row r="188" spans="1:2">
      <c r="A188" s="16">
        <v>41820</v>
      </c>
      <c r="B188" s="17">
        <v>-1.55</v>
      </c>
    </row>
    <row r="189" spans="1:2">
      <c r="A189" s="18">
        <v>41851</v>
      </c>
      <c r="B189" s="19">
        <v>-1.98</v>
      </c>
    </row>
    <row r="190" spans="1:2">
      <c r="A190" s="16">
        <v>41882</v>
      </c>
      <c r="B190" s="17">
        <v>2.31</v>
      </c>
    </row>
    <row r="191" spans="1:2">
      <c r="A191" s="16">
        <v>41912</v>
      </c>
      <c r="B191" s="17">
        <v>3.91</v>
      </c>
    </row>
    <row r="192" spans="1:2">
      <c r="A192" s="16">
        <v>41943</v>
      </c>
      <c r="B192" s="17">
        <v>0.73</v>
      </c>
    </row>
    <row r="193" spans="1:2">
      <c r="A193" s="16">
        <v>41973</v>
      </c>
      <c r="B193" s="17">
        <v>-3.62</v>
      </c>
    </row>
    <row r="194" spans="1:2">
      <c r="A194" s="18">
        <v>42004</v>
      </c>
      <c r="B194" s="19">
        <v>2.93</v>
      </c>
    </row>
    <row r="195" spans="1:2">
      <c r="A195" s="16">
        <v>42035</v>
      </c>
      <c r="B195" s="17">
        <v>4.6399999999999997</v>
      </c>
    </row>
    <row r="196" spans="1:2">
      <c r="A196" s="16">
        <v>42063</v>
      </c>
      <c r="B196" s="17">
        <v>7.55</v>
      </c>
    </row>
    <row r="197" spans="1:2">
      <c r="A197" s="16">
        <v>42094</v>
      </c>
      <c r="B197" s="17">
        <v>5.76</v>
      </c>
    </row>
    <row r="198" spans="1:2">
      <c r="A198" s="16">
        <v>42124</v>
      </c>
      <c r="B198" s="17">
        <v>1.28</v>
      </c>
    </row>
    <row r="199" spans="1:2">
      <c r="A199" s="18">
        <v>42155</v>
      </c>
      <c r="B199" s="19">
        <v>5.94</v>
      </c>
    </row>
    <row r="200" spans="1:2">
      <c r="A200" s="16">
        <v>42185</v>
      </c>
      <c r="B200" s="17">
        <v>3.17</v>
      </c>
    </row>
    <row r="201" spans="1:2">
      <c r="A201" s="16">
        <v>42216</v>
      </c>
      <c r="B201" s="17">
        <v>2.2799999999999998</v>
      </c>
    </row>
    <row r="202" spans="1:2">
      <c r="A202" s="16">
        <v>42247</v>
      </c>
      <c r="B202" s="17">
        <v>-2.1800000000000002</v>
      </c>
    </row>
    <row r="203" spans="1:2">
      <c r="A203" s="16">
        <v>42277</v>
      </c>
      <c r="B203" s="17">
        <v>2.85</v>
      </c>
    </row>
    <row r="204" spans="1:2">
      <c r="A204" s="18">
        <v>42308</v>
      </c>
      <c r="B204" s="19">
        <v>0.43</v>
      </c>
    </row>
    <row r="205" spans="1:2">
      <c r="A205" s="16">
        <v>42338</v>
      </c>
      <c r="B205" s="17">
        <v>-0.42</v>
      </c>
    </row>
    <row r="206" spans="1:2">
      <c r="A206" s="16">
        <v>42369</v>
      </c>
      <c r="B206" s="17">
        <v>1.58</v>
      </c>
    </row>
    <row r="207" spans="1:2">
      <c r="A207" s="16">
        <v>42400</v>
      </c>
      <c r="B207" s="17">
        <v>-1.1000000000000001</v>
      </c>
    </row>
    <row r="208" spans="1:2">
      <c r="A208" s="16">
        <v>42429</v>
      </c>
      <c r="B208" s="17">
        <v>0.7</v>
      </c>
    </row>
    <row r="209" spans="1:2">
      <c r="A209" s="18">
        <v>42460</v>
      </c>
      <c r="B209" s="19">
        <v>3.01</v>
      </c>
    </row>
    <row r="210" spans="1:2">
      <c r="A210" s="16">
        <v>42490</v>
      </c>
      <c r="B210" s="17">
        <v>4.33</v>
      </c>
    </row>
    <row r="211" spans="1:2">
      <c r="A211" s="16">
        <v>42521</v>
      </c>
      <c r="B211" s="17">
        <v>0.86</v>
      </c>
    </row>
    <row r="212" spans="1:2">
      <c r="A212" s="16">
        <v>42551</v>
      </c>
      <c r="B212" s="17">
        <v>0.27</v>
      </c>
    </row>
    <row r="213" spans="1:2">
      <c r="A213" s="16">
        <v>42582</v>
      </c>
      <c r="B213" s="17">
        <v>5.43</v>
      </c>
    </row>
    <row r="214" spans="1:2">
      <c r="A214" s="18">
        <v>42613</v>
      </c>
      <c r="B214" s="19">
        <v>-4.51</v>
      </c>
    </row>
    <row r="215" spans="1:2">
      <c r="A215" s="16">
        <v>42643</v>
      </c>
      <c r="B215" s="17">
        <v>3.14</v>
      </c>
    </row>
    <row r="216" spans="1:2">
      <c r="A216" s="16">
        <v>42674</v>
      </c>
      <c r="B216" s="17">
        <v>-4.8099999999999996</v>
      </c>
    </row>
    <row r="217" spans="1:2">
      <c r="A217" s="16">
        <v>42704</v>
      </c>
      <c r="B217" s="17">
        <v>-2.56</v>
      </c>
    </row>
    <row r="218" spans="1:2">
      <c r="A218" s="16">
        <v>42735</v>
      </c>
      <c r="B218" s="17">
        <v>3.38</v>
      </c>
    </row>
    <row r="219" spans="1:2">
      <c r="A219" s="18">
        <v>42766</v>
      </c>
      <c r="B219" s="19">
        <v>-1.69</v>
      </c>
    </row>
    <row r="220" spans="1:2">
      <c r="A220" s="16">
        <v>42794</v>
      </c>
      <c r="B220" s="17">
        <v>-3.22</v>
      </c>
    </row>
    <row r="221" spans="1:2">
      <c r="A221" s="16">
        <v>42825</v>
      </c>
      <c r="B221" s="17">
        <v>-0.56999999999999995</v>
      </c>
    </row>
    <row r="222" spans="1:2">
      <c r="A222" s="16">
        <v>42855</v>
      </c>
      <c r="B222" s="17">
        <v>-1.37</v>
      </c>
    </row>
    <row r="223" spans="1:2">
      <c r="A223" s="16">
        <v>42886</v>
      </c>
      <c r="B223" s="17">
        <v>-3.75</v>
      </c>
    </row>
    <row r="224" spans="1:2">
      <c r="A224" s="18">
        <v>42916</v>
      </c>
      <c r="B224" s="19">
        <v>0.3</v>
      </c>
    </row>
    <row r="225" spans="1:2">
      <c r="A225" s="16">
        <v>42947</v>
      </c>
      <c r="B225" s="17">
        <v>-3.37</v>
      </c>
    </row>
    <row r="226" spans="1:2">
      <c r="A226" s="16">
        <v>42978</v>
      </c>
      <c r="B226" s="17">
        <v>1.53</v>
      </c>
    </row>
    <row r="227" spans="1:2">
      <c r="A227" s="16">
        <v>43008</v>
      </c>
      <c r="B227" s="17">
        <v>-6.37</v>
      </c>
    </row>
    <row r="228" spans="1:2">
      <c r="A228" s="16">
        <v>43039</v>
      </c>
      <c r="B228" s="17">
        <v>-4.46</v>
      </c>
    </row>
    <row r="229" spans="1:2">
      <c r="A229" s="18">
        <v>43069</v>
      </c>
      <c r="B229" s="19">
        <v>3.88</v>
      </c>
    </row>
    <row r="230" spans="1:2">
      <c r="A230" s="16">
        <v>43100</v>
      </c>
      <c r="B230" s="17">
        <v>-0.52</v>
      </c>
    </row>
    <row r="231" spans="1:2">
      <c r="A231" s="16">
        <v>43131</v>
      </c>
      <c r="B231" s="17">
        <v>6.58</v>
      </c>
    </row>
    <row r="232" spans="1:2">
      <c r="A232" s="16">
        <v>43159</v>
      </c>
      <c r="B232" s="17">
        <v>1.61</v>
      </c>
    </row>
    <row r="233" spans="1:2">
      <c r="A233" s="16">
        <v>43190</v>
      </c>
      <c r="B233" s="17">
        <v>2.94</v>
      </c>
    </row>
    <row r="234" spans="1:2">
      <c r="A234" s="18">
        <v>43220</v>
      </c>
      <c r="B234" s="19">
        <v>4.07</v>
      </c>
    </row>
    <row r="235" spans="1:2">
      <c r="A235" s="16">
        <v>43251</v>
      </c>
      <c r="B235" s="17">
        <v>4.24</v>
      </c>
    </row>
    <row r="236" spans="1:2">
      <c r="A236" s="16">
        <v>43281</v>
      </c>
      <c r="B236" s="17">
        <v>-4.5199999999999996</v>
      </c>
    </row>
    <row r="237" spans="1:2">
      <c r="A237" s="16">
        <v>43312</v>
      </c>
      <c r="B237" s="17">
        <v>0.55000000000000004</v>
      </c>
    </row>
    <row r="238" spans="1:2">
      <c r="A238" s="16">
        <v>43343</v>
      </c>
      <c r="B238" s="17">
        <v>0.47</v>
      </c>
    </row>
    <row r="239" spans="1:2">
      <c r="A239" s="18">
        <v>43373</v>
      </c>
      <c r="B239" s="19">
        <v>-0.8</v>
      </c>
    </row>
    <row r="240" spans="1:2">
      <c r="A240" s="16">
        <v>43404</v>
      </c>
      <c r="B240" s="17">
        <v>-6.58</v>
      </c>
    </row>
    <row r="241" spans="1:2">
      <c r="A241" s="16">
        <v>43434</v>
      </c>
      <c r="B241" s="17">
        <v>6.22</v>
      </c>
    </row>
    <row r="242" spans="1:2">
      <c r="A242" s="16">
        <v>43465</v>
      </c>
      <c r="B242" s="17">
        <v>-0.14000000000000001</v>
      </c>
    </row>
    <row r="243" spans="1:2">
      <c r="A243" s="16">
        <v>43496</v>
      </c>
      <c r="B243" s="17">
        <v>4.34</v>
      </c>
    </row>
    <row r="244" spans="1:2">
      <c r="A244" s="18">
        <v>43524</v>
      </c>
      <c r="B244" s="19">
        <v>-3.54</v>
      </c>
    </row>
    <row r="245" spans="1:2">
      <c r="A245" s="16">
        <v>43555</v>
      </c>
      <c r="B245" s="17">
        <v>3.51</v>
      </c>
    </row>
    <row r="246" spans="1:2">
      <c r="A246" s="16">
        <v>43585</v>
      </c>
      <c r="B246" s="17">
        <v>1.9</v>
      </c>
    </row>
    <row r="247" spans="1:2">
      <c r="A247" s="16">
        <v>43616</v>
      </c>
      <c r="B247" s="17">
        <v>4.4800000000000004</v>
      </c>
    </row>
    <row r="248" spans="1:2">
      <c r="A248" s="16">
        <v>43646</v>
      </c>
      <c r="B248" s="17">
        <v>1.19</v>
      </c>
    </row>
    <row r="249" spans="1:2">
      <c r="A249" s="18">
        <v>43677</v>
      </c>
      <c r="B249" s="19">
        <v>-4.68</v>
      </c>
    </row>
    <row r="250" spans="1:2">
      <c r="A250" s="16">
        <v>43708</v>
      </c>
      <c r="B250" s="17">
        <v>2.68</v>
      </c>
    </row>
    <row r="251" spans="1:2">
      <c r="A251" s="16">
        <v>43738</v>
      </c>
      <c r="B251" s="17">
        <v>-1.46</v>
      </c>
    </row>
    <row r="252" spans="1:2">
      <c r="A252" s="16">
        <v>43769</v>
      </c>
      <c r="B252" s="17">
        <v>-1.99</v>
      </c>
    </row>
    <row r="253" spans="1:2">
      <c r="A253" s="16">
        <v>43799</v>
      </c>
      <c r="B253" s="17">
        <v>-0.22</v>
      </c>
    </row>
    <row r="254" spans="1:2">
      <c r="A254" s="18">
        <v>43830</v>
      </c>
      <c r="B254" s="19">
        <v>-2.21</v>
      </c>
    </row>
    <row r="255" spans="1:2">
      <c r="A255" s="16">
        <v>43861</v>
      </c>
      <c r="B255" s="17">
        <v>1.31</v>
      </c>
    </row>
    <row r="256" spans="1:2">
      <c r="A256" s="16">
        <v>43890</v>
      </c>
      <c r="B256" s="17">
        <v>-2.5499999999999998</v>
      </c>
    </row>
    <row r="257" spans="1:2">
      <c r="A257" s="16">
        <v>43921</v>
      </c>
      <c r="B257" s="17">
        <v>-3.09</v>
      </c>
    </row>
    <row r="258" spans="1:2">
      <c r="A258" s="16">
        <v>43951</v>
      </c>
      <c r="B258" s="17">
        <v>12.43</v>
      </c>
    </row>
    <row r="259" spans="1:2">
      <c r="A259" s="18">
        <v>43982</v>
      </c>
      <c r="B259" s="19">
        <v>3.86</v>
      </c>
    </row>
    <row r="260" spans="1:2">
      <c r="A260" s="16">
        <v>44012</v>
      </c>
      <c r="B260" s="17">
        <v>-4.0599999999999996</v>
      </c>
    </row>
    <row r="261" spans="1:2">
      <c r="A261" s="16">
        <v>44043</v>
      </c>
      <c r="B261" s="17">
        <v>2.1800000000000002</v>
      </c>
    </row>
    <row r="262" spans="1:2">
      <c r="A262" s="16">
        <v>44074</v>
      </c>
      <c r="B262" s="17">
        <v>-0.85</v>
      </c>
    </row>
    <row r="263" spans="1:2">
      <c r="A263" s="16">
        <v>44104</v>
      </c>
      <c r="B263" s="17">
        <v>7.29</v>
      </c>
    </row>
    <row r="264" spans="1:2">
      <c r="A264" s="18">
        <v>44135</v>
      </c>
      <c r="B264" s="19">
        <v>0.08</v>
      </c>
    </row>
    <row r="265" spans="1:2">
      <c r="A265" s="16">
        <v>44165</v>
      </c>
      <c r="B265" s="17">
        <v>-1.68</v>
      </c>
    </row>
    <row r="266" spans="1:2">
      <c r="A266" s="16">
        <v>44196</v>
      </c>
      <c r="B266" s="17">
        <v>-5.35</v>
      </c>
    </row>
    <row r="267" spans="1:2">
      <c r="A267" s="16">
        <v>44227</v>
      </c>
      <c r="B267" s="17">
        <v>-2.09</v>
      </c>
    </row>
    <row r="268" spans="1:2">
      <c r="A268" s="16">
        <v>44255</v>
      </c>
      <c r="B268" s="17">
        <v>0.08</v>
      </c>
    </row>
    <row r="269" spans="1:2">
      <c r="A269" s="18">
        <v>44286</v>
      </c>
      <c r="B269" s="19">
        <v>5.28</v>
      </c>
    </row>
    <row r="270" spans="1:2">
      <c r="A270" s="16">
        <v>44316</v>
      </c>
      <c r="B270" s="17">
        <v>5.43</v>
      </c>
    </row>
    <row r="271" spans="1:2">
      <c r="A271" s="16">
        <v>44347</v>
      </c>
      <c r="B271" s="17">
        <v>-0.91</v>
      </c>
    </row>
    <row r="272" spans="1:2">
      <c r="A272" s="16">
        <v>44377</v>
      </c>
      <c r="B272" s="17">
        <v>2.16</v>
      </c>
    </row>
    <row r="273" spans="1:2">
      <c r="A273" s="16">
        <v>44408</v>
      </c>
      <c r="B273" s="17">
        <v>1.65</v>
      </c>
    </row>
    <row r="274" spans="1:2">
      <c r="A274" s="18">
        <v>44439</v>
      </c>
      <c r="B274" s="19">
        <v>-3.17</v>
      </c>
    </row>
    <row r="275" spans="1:2">
      <c r="A275" s="16">
        <v>44469</v>
      </c>
      <c r="B275" s="17">
        <v>2.0299999999999998</v>
      </c>
    </row>
    <row r="276" spans="1:2">
      <c r="A276" s="16">
        <v>44500</v>
      </c>
      <c r="B276" s="17">
        <v>0.04</v>
      </c>
    </row>
    <row r="277" spans="1:2">
      <c r="A277" s="16">
        <v>44530</v>
      </c>
      <c r="B277" s="17">
        <v>-4.5999999999999996</v>
      </c>
    </row>
    <row r="278" spans="1:2">
      <c r="A278" s="16">
        <v>44561</v>
      </c>
      <c r="B278" s="17">
        <v>4.57</v>
      </c>
    </row>
    <row r="279" spans="1:2">
      <c r="A279" s="18">
        <v>44592</v>
      </c>
      <c r="B279" s="19">
        <v>3.43</v>
      </c>
    </row>
    <row r="280" spans="1:2">
      <c r="A280" s="16">
        <v>44620</v>
      </c>
      <c r="B280" s="17">
        <v>1.28</v>
      </c>
    </row>
    <row r="281" spans="1:2">
      <c r="A281" s="16">
        <v>44651</v>
      </c>
      <c r="B281" s="17">
        <v>4.59</v>
      </c>
    </row>
    <row r="282" spans="1:2">
      <c r="A282" s="16">
        <v>44681</v>
      </c>
      <c r="B282" s="17">
        <v>1.76</v>
      </c>
    </row>
    <row r="283" spans="1:2">
      <c r="A283" s="16">
        <v>44712</v>
      </c>
      <c r="B283" s="17">
        <v>-2.14</v>
      </c>
    </row>
    <row r="284" spans="1:2">
      <c r="A284" s="18">
        <v>44742</v>
      </c>
      <c r="B284" s="19">
        <v>-4.59</v>
      </c>
    </row>
    <row r="285" spans="1:2">
      <c r="A285" s="16">
        <v>44773</v>
      </c>
      <c r="B285" s="17">
        <v>1.5</v>
      </c>
    </row>
    <row r="286" spans="1:2">
      <c r="A286" s="16">
        <v>44804</v>
      </c>
      <c r="B286" s="17">
        <v>0.36</v>
      </c>
    </row>
    <row r="287" spans="1:2">
      <c r="A287" s="16">
        <v>44834</v>
      </c>
      <c r="B287" s="17">
        <v>-2.8</v>
      </c>
    </row>
    <row r="288" spans="1:2">
      <c r="A288" s="16">
        <v>44865</v>
      </c>
      <c r="B288" s="17">
        <v>-2.5499999999999998</v>
      </c>
    </row>
    <row r="289" spans="1:2">
      <c r="A289" s="18">
        <v>44895</v>
      </c>
      <c r="B289" s="19">
        <v>0.96</v>
      </c>
    </row>
    <row r="290" spans="1:2">
      <c r="A290" s="16">
        <v>44926</v>
      </c>
      <c r="B290" s="17">
        <v>0.16</v>
      </c>
    </row>
    <row r="291" spans="1:2">
      <c r="A291" s="16">
        <v>44957</v>
      </c>
      <c r="B291" s="17">
        <v>1.19</v>
      </c>
    </row>
    <row r="292" spans="1:2">
      <c r="A292" s="16">
        <v>44985</v>
      </c>
      <c r="B292" s="17">
        <v>4.74</v>
      </c>
    </row>
    <row r="293" spans="1:2">
      <c r="A293" s="16">
        <v>45016</v>
      </c>
      <c r="B293" s="17">
        <v>1.37</v>
      </c>
    </row>
    <row r="294" spans="1:2">
      <c r="A294" s="18">
        <v>45046</v>
      </c>
      <c r="B294" s="19">
        <v>-3.86</v>
      </c>
    </row>
    <row r="295" spans="1:2">
      <c r="A295" s="16">
        <v>45077</v>
      </c>
      <c r="B295" s="17">
        <v>0.42</v>
      </c>
    </row>
    <row r="296" spans="1:2">
      <c r="A296" s="16">
        <v>45107</v>
      </c>
      <c r="B296" s="17">
        <v>2.15</v>
      </c>
    </row>
    <row r="297" spans="1:2">
      <c r="A297" s="16">
        <v>45138</v>
      </c>
      <c r="B297" s="17">
        <v>-9.31</v>
      </c>
    </row>
    <row r="298" spans="1:2">
      <c r="A298" s="16">
        <v>45169</v>
      </c>
      <c r="B298" s="17">
        <v>5.21</v>
      </c>
    </row>
    <row r="299" spans="1:2">
      <c r="A299" s="18">
        <v>45199</v>
      </c>
      <c r="B299" s="19">
        <v>-0.8</v>
      </c>
    </row>
    <row r="300" spans="1:2">
      <c r="A300" s="16">
        <v>45230</v>
      </c>
      <c r="B300" s="17">
        <v>0.7</v>
      </c>
    </row>
    <row r="301" spans="1:2">
      <c r="A301" s="16">
        <v>45240</v>
      </c>
      <c r="B301" s="17">
        <v>-1.67</v>
      </c>
    </row>
  </sheetData>
  <phoneticPr fontId="1" type="noConversion"/>
  <conditionalFormatting sqref="B1">
    <cfRule type="expression" dxfId="3" priority="1" stopIfTrue="1">
      <formula>MID($B$1, 15, 10)-TODAY() &lt; 0</formula>
    </cfRule>
  </conditionalFormatting>
  <dataValidations count="6">
    <dataValidation type="list" allowBlank="1" showInputMessage="1" sqref="B7" xr:uid="{4D6ADD56-A90A-4DF5-819A-E5BED479CA77}">
      <formula1>"NONE,SUN,SAT,ALL"</formula1>
    </dataValidation>
    <dataValidation type="list" allowBlank="1" showInputMessage="1" sqref="B5" xr:uid="{4BED5137-0562-4E6D-A1E3-CFC00DA87CBA}">
      <formula1>"일간,주간,월간,분기간,년간"</formula1>
    </dataValidation>
    <dataValidation type="list" allowBlank="1" showInputMessage="1" sqref="B6" xr:uid="{768A0979-11E1-4E4D-9437-69D1DD3EA548}">
      <formula1>"Exclusive,N/A,NULL,Previous"</formula1>
    </dataValidation>
    <dataValidation type="list" allowBlank="1" showInputMessage="1" sqref="C5" xr:uid="{33B28307-CBE4-41A8-9DD6-184B0E2957E5}">
      <formula1>"Local,KRW,USD"</formula1>
    </dataValidation>
    <dataValidation type="list" allowBlank="1" showInputMessage="1" sqref="C6" xr:uid="{AB139191-D966-4A05-819D-E1F069A1260A}">
      <formula1>"Asc,Desc"</formula1>
    </dataValidation>
    <dataValidation type="list" allowBlank="1" showInputMessage="1" sqref="C3" xr:uid="{6E0321B2-23C2-4B11-958C-38E8BAB0365D}">
      <formula1>"Default,원,천원,만원,백만원,억원,십억원"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8E85-D26C-4ED3-9BF1-EFAE7709933E}">
  <sheetPr codeName="Sheet20"/>
  <dimension ref="A1:C332"/>
  <sheetViews>
    <sheetView showGridLines="0" workbookViewId="0">
      <selection activeCell="B9" sqref="B9:B11"/>
    </sheetView>
  </sheetViews>
  <sheetFormatPr defaultColWidth="8.875" defaultRowHeight="15"/>
  <cols>
    <col min="1" max="1" width="11.125" bestFit="1" customWidth="1"/>
    <col min="2" max="2" width="21.125" customWidth="1"/>
    <col min="3" max="3" width="9.5" bestFit="1" customWidth="1"/>
  </cols>
  <sheetData>
    <row r="1" spans="1:3">
      <c r="B1" s="1" t="s">
        <v>70</v>
      </c>
    </row>
    <row r="2" spans="1:3">
      <c r="A2" s="2" t="s">
        <v>35</v>
      </c>
      <c r="B2" s="2"/>
    </row>
    <row r="3" spans="1:3">
      <c r="A3" s="3" t="s">
        <v>36</v>
      </c>
      <c r="B3" s="3" t="s">
        <v>37</v>
      </c>
      <c r="C3" s="35" t="s">
        <v>4</v>
      </c>
    </row>
    <row r="4" spans="1:3">
      <c r="A4" s="3" t="s">
        <v>38</v>
      </c>
      <c r="B4" s="3" t="s">
        <v>37</v>
      </c>
      <c r="C4" t="s">
        <v>37</v>
      </c>
    </row>
    <row r="5" spans="1:3">
      <c r="A5" s="3" t="s">
        <v>39</v>
      </c>
      <c r="B5" s="5" t="s">
        <v>7</v>
      </c>
      <c r="C5" s="36" t="s">
        <v>8</v>
      </c>
    </row>
    <row r="6" spans="1:3">
      <c r="A6" s="3" t="s">
        <v>40</v>
      </c>
      <c r="B6" s="7" t="s">
        <v>10</v>
      </c>
      <c r="C6" s="35" t="s">
        <v>11</v>
      </c>
    </row>
    <row r="7" spans="1:3">
      <c r="A7" s="3" t="s">
        <v>41</v>
      </c>
      <c r="B7" s="8" t="s">
        <v>13</v>
      </c>
      <c r="C7" t="s">
        <v>37</v>
      </c>
    </row>
    <row r="8" spans="1:3">
      <c r="A8" s="9" t="s">
        <v>42</v>
      </c>
      <c r="B8" s="9">
        <v>20000103</v>
      </c>
      <c r="C8" t="s">
        <v>43</v>
      </c>
    </row>
    <row r="9" spans="1:3">
      <c r="A9" s="10" t="s">
        <v>44</v>
      </c>
      <c r="B9" s="11" t="s">
        <v>71</v>
      </c>
    </row>
    <row r="10" spans="1:3">
      <c r="A10" s="12" t="s">
        <v>47</v>
      </c>
      <c r="B10" s="13" t="s">
        <v>72</v>
      </c>
    </row>
    <row r="11" spans="1:3">
      <c r="A11" s="12" t="s">
        <v>50</v>
      </c>
      <c r="B11" s="13" t="s">
        <v>51</v>
      </c>
    </row>
    <row r="12" spans="1:3">
      <c r="A12" s="12" t="s">
        <v>38</v>
      </c>
      <c r="B12" s="13" t="s">
        <v>52</v>
      </c>
    </row>
    <row r="13" spans="1:3">
      <c r="A13" s="12" t="s">
        <v>54</v>
      </c>
      <c r="B13" s="13" t="s">
        <v>55</v>
      </c>
    </row>
    <row r="14" spans="1:3">
      <c r="A14" s="14" t="s">
        <v>39</v>
      </c>
      <c r="B14" s="15" t="s">
        <v>57</v>
      </c>
    </row>
    <row r="15" spans="1:3">
      <c r="A15" s="16">
        <v>36556</v>
      </c>
      <c r="B15" s="17">
        <v>9.3000000000000007</v>
      </c>
    </row>
    <row r="16" spans="1:3">
      <c r="A16" s="16">
        <v>36585</v>
      </c>
      <c r="B16" s="17">
        <v>-14.32</v>
      </c>
    </row>
    <row r="17" spans="1:2">
      <c r="A17" s="16">
        <v>36616</v>
      </c>
      <c r="B17" s="17">
        <v>8.06</v>
      </c>
    </row>
    <row r="18" spans="1:2">
      <c r="A18" s="16">
        <v>36646</v>
      </c>
      <c r="B18" s="17">
        <v>4.8499999999999996</v>
      </c>
    </row>
    <row r="19" spans="1:2">
      <c r="A19" s="18">
        <v>36677</v>
      </c>
      <c r="B19" s="19">
        <v>-10.119999999999999</v>
      </c>
    </row>
    <row r="20" spans="1:2">
      <c r="A20" s="16">
        <v>36707</v>
      </c>
      <c r="B20" s="17">
        <v>-5.79</v>
      </c>
    </row>
    <row r="21" spans="1:2">
      <c r="A21" s="16">
        <v>36738</v>
      </c>
      <c r="B21" s="17">
        <v>12.56</v>
      </c>
    </row>
    <row r="22" spans="1:2">
      <c r="A22" s="16">
        <v>36769</v>
      </c>
      <c r="B22" s="17">
        <v>5.31</v>
      </c>
    </row>
    <row r="23" spans="1:2">
      <c r="A23" s="16">
        <v>36799</v>
      </c>
      <c r="B23" s="17">
        <v>7.2</v>
      </c>
    </row>
    <row r="24" spans="1:2">
      <c r="A24" s="18">
        <v>36830</v>
      </c>
      <c r="B24" s="19">
        <v>-3.23</v>
      </c>
    </row>
    <row r="25" spans="1:2">
      <c r="A25" s="16">
        <v>36860</v>
      </c>
      <c r="B25" s="17">
        <v>1.79</v>
      </c>
    </row>
    <row r="26" spans="1:2">
      <c r="A26" s="16">
        <v>36891</v>
      </c>
      <c r="B26" s="17">
        <v>8.75</v>
      </c>
    </row>
    <row r="27" spans="1:2">
      <c r="A27" s="16">
        <v>36922</v>
      </c>
      <c r="B27" s="17">
        <v>-9.17</v>
      </c>
    </row>
    <row r="28" spans="1:2">
      <c r="A28" s="16">
        <v>36950</v>
      </c>
      <c r="B28" s="17">
        <v>8.16</v>
      </c>
    </row>
    <row r="29" spans="1:2">
      <c r="A29" s="18">
        <v>36981</v>
      </c>
      <c r="B29" s="19">
        <v>6.48</v>
      </c>
    </row>
    <row r="30" spans="1:2">
      <c r="A30" s="16">
        <v>37011</v>
      </c>
      <c r="B30" s="17">
        <v>-8.27</v>
      </c>
    </row>
    <row r="31" spans="1:2">
      <c r="A31" s="16">
        <v>37042</v>
      </c>
      <c r="B31" s="17">
        <v>10.82</v>
      </c>
    </row>
    <row r="32" spans="1:2">
      <c r="A32" s="16">
        <v>37072</v>
      </c>
      <c r="B32" s="17">
        <v>12.59</v>
      </c>
    </row>
    <row r="33" spans="1:2">
      <c r="A33" s="16">
        <v>37103</v>
      </c>
      <c r="B33" s="17">
        <v>-3.75</v>
      </c>
    </row>
    <row r="34" spans="1:2">
      <c r="A34" s="18">
        <v>37134</v>
      </c>
      <c r="B34" s="19">
        <v>6.76</v>
      </c>
    </row>
    <row r="35" spans="1:2">
      <c r="A35" s="16">
        <v>37164</v>
      </c>
      <c r="B35" s="17">
        <v>11.45</v>
      </c>
    </row>
    <row r="36" spans="1:2">
      <c r="A36" s="16">
        <v>37195</v>
      </c>
      <c r="B36" s="17">
        <v>-9.83</v>
      </c>
    </row>
    <row r="37" spans="1:2">
      <c r="A37" s="16">
        <v>37225</v>
      </c>
      <c r="B37" s="17">
        <v>7.91</v>
      </c>
    </row>
    <row r="38" spans="1:2">
      <c r="A38" s="16">
        <v>37256</v>
      </c>
      <c r="B38" s="17">
        <v>2.56</v>
      </c>
    </row>
    <row r="39" spans="1:2">
      <c r="A39" s="18">
        <v>37287</v>
      </c>
      <c r="B39" s="19">
        <v>11.69</v>
      </c>
    </row>
    <row r="40" spans="1:2">
      <c r="A40" s="16">
        <v>37315</v>
      </c>
      <c r="B40" s="17">
        <v>4.9800000000000004</v>
      </c>
    </row>
    <row r="41" spans="1:2">
      <c r="A41" s="16">
        <v>37346</v>
      </c>
      <c r="B41" s="17">
        <v>-0.05</v>
      </c>
    </row>
    <row r="42" spans="1:2">
      <c r="A42" s="16">
        <v>37376</v>
      </c>
      <c r="B42" s="17">
        <v>0.13</v>
      </c>
    </row>
    <row r="43" spans="1:2">
      <c r="A43" s="16">
        <v>37407</v>
      </c>
      <c r="B43" s="17">
        <v>0.63</v>
      </c>
    </row>
    <row r="44" spans="1:2">
      <c r="A44" s="18">
        <v>37437</v>
      </c>
      <c r="B44" s="19">
        <v>3.39</v>
      </c>
    </row>
    <row r="45" spans="1:2">
      <c r="A45" s="16">
        <v>37468</v>
      </c>
      <c r="B45" s="17">
        <v>0.22</v>
      </c>
    </row>
    <row r="46" spans="1:2">
      <c r="A46" s="16">
        <v>37499</v>
      </c>
      <c r="B46" s="17">
        <v>1.25</v>
      </c>
    </row>
    <row r="47" spans="1:2">
      <c r="A47" s="16">
        <v>37529</v>
      </c>
      <c r="B47" s="17">
        <v>8.09</v>
      </c>
    </row>
    <row r="48" spans="1:2">
      <c r="A48" s="16">
        <v>37560</v>
      </c>
      <c r="B48" s="17">
        <v>-4.34</v>
      </c>
    </row>
    <row r="49" spans="1:2">
      <c r="A49" s="18">
        <v>37590</v>
      </c>
      <c r="B49" s="19">
        <v>0.99</v>
      </c>
    </row>
    <row r="50" spans="1:2">
      <c r="A50" s="16">
        <v>37621</v>
      </c>
      <c r="B50" s="17">
        <v>3.49</v>
      </c>
    </row>
    <row r="51" spans="1:2">
      <c r="A51" s="16">
        <v>37652</v>
      </c>
      <c r="B51" s="17">
        <v>-0.25</v>
      </c>
    </row>
    <row r="52" spans="1:2">
      <c r="A52" s="16">
        <v>37680</v>
      </c>
      <c r="B52" s="17">
        <v>7.57</v>
      </c>
    </row>
    <row r="53" spans="1:2">
      <c r="A53" s="16">
        <v>37711</v>
      </c>
      <c r="B53" s="17">
        <v>2.86</v>
      </c>
    </row>
    <row r="54" spans="1:2">
      <c r="A54" s="18">
        <v>37741</v>
      </c>
      <c r="B54" s="19">
        <v>2.44</v>
      </c>
    </row>
    <row r="55" spans="1:2">
      <c r="A55" s="16">
        <v>37772</v>
      </c>
      <c r="B55" s="17">
        <v>-2.08</v>
      </c>
    </row>
    <row r="56" spans="1:2">
      <c r="A56" s="16">
        <v>37802</v>
      </c>
      <c r="B56" s="17">
        <v>-3.71</v>
      </c>
    </row>
    <row r="57" spans="1:2">
      <c r="A57" s="16">
        <v>37833</v>
      </c>
      <c r="B57" s="17">
        <v>-1.07</v>
      </c>
    </row>
    <row r="58" spans="1:2">
      <c r="A58" s="16">
        <v>37864</v>
      </c>
      <c r="B58" s="17">
        <v>10.220000000000001</v>
      </c>
    </row>
    <row r="59" spans="1:2">
      <c r="A59" s="18">
        <v>37894</v>
      </c>
      <c r="B59" s="19">
        <v>5.39</v>
      </c>
    </row>
    <row r="60" spans="1:2">
      <c r="A60" s="16">
        <v>37925</v>
      </c>
      <c r="B60" s="17">
        <v>2.19</v>
      </c>
    </row>
    <row r="61" spans="1:2">
      <c r="A61" s="16">
        <v>37955</v>
      </c>
      <c r="B61" s="17">
        <v>8.99</v>
      </c>
    </row>
    <row r="62" spans="1:2">
      <c r="A62" s="16">
        <v>37986</v>
      </c>
      <c r="B62" s="17">
        <v>1.3</v>
      </c>
    </row>
    <row r="63" spans="1:2">
      <c r="A63" s="16">
        <v>38017</v>
      </c>
      <c r="B63" s="17">
        <v>-0.4</v>
      </c>
    </row>
    <row r="64" spans="1:2">
      <c r="A64" s="18">
        <v>38046</v>
      </c>
      <c r="B64" s="19">
        <v>3.39</v>
      </c>
    </row>
    <row r="65" spans="1:2">
      <c r="A65" s="16">
        <v>38077</v>
      </c>
      <c r="B65" s="17">
        <v>0.17</v>
      </c>
    </row>
    <row r="66" spans="1:2">
      <c r="A66" s="16">
        <v>38107</v>
      </c>
      <c r="B66" s="17">
        <v>-0.33</v>
      </c>
    </row>
    <row r="67" spans="1:2">
      <c r="A67" s="16">
        <v>38138</v>
      </c>
      <c r="B67" s="17">
        <v>2.02</v>
      </c>
    </row>
    <row r="68" spans="1:2">
      <c r="A68" s="16">
        <v>38168</v>
      </c>
      <c r="B68" s="17">
        <v>4.13</v>
      </c>
    </row>
    <row r="69" spans="1:2">
      <c r="A69" s="18">
        <v>38199</v>
      </c>
      <c r="B69" s="19">
        <v>12.38</v>
      </c>
    </row>
    <row r="70" spans="1:2">
      <c r="A70" s="16">
        <v>38230</v>
      </c>
      <c r="B70" s="17">
        <v>-1.35</v>
      </c>
    </row>
    <row r="71" spans="1:2">
      <c r="A71" s="16">
        <v>38260</v>
      </c>
      <c r="B71" s="17">
        <v>6.19</v>
      </c>
    </row>
    <row r="72" spans="1:2">
      <c r="A72" s="16">
        <v>38291</v>
      </c>
      <c r="B72" s="17">
        <v>6.55</v>
      </c>
    </row>
    <row r="73" spans="1:2">
      <c r="A73" s="16">
        <v>38321</v>
      </c>
      <c r="B73" s="17">
        <v>6.78</v>
      </c>
    </row>
    <row r="74" spans="1:2">
      <c r="A74" s="18">
        <v>38352</v>
      </c>
      <c r="B74" s="19">
        <v>-4.0599999999999996</v>
      </c>
    </row>
    <row r="75" spans="1:2">
      <c r="A75" s="16">
        <v>38383</v>
      </c>
      <c r="B75" s="17">
        <v>-8.7899999999999991</v>
      </c>
    </row>
    <row r="76" spans="1:2">
      <c r="A76" s="16">
        <v>38411</v>
      </c>
      <c r="B76" s="17">
        <v>10.38</v>
      </c>
    </row>
    <row r="77" spans="1:2">
      <c r="A77" s="16">
        <v>38442</v>
      </c>
      <c r="B77" s="17">
        <v>2.86</v>
      </c>
    </row>
    <row r="78" spans="1:2">
      <c r="A78" s="16">
        <v>38472</v>
      </c>
      <c r="B78" s="17">
        <v>5.4</v>
      </c>
    </row>
    <row r="79" spans="1:2">
      <c r="A79" s="18">
        <v>38503</v>
      </c>
      <c r="B79" s="19">
        <v>-6.99</v>
      </c>
    </row>
    <row r="80" spans="1:2">
      <c r="A80" s="16">
        <v>38533</v>
      </c>
      <c r="B80" s="17">
        <v>5.76</v>
      </c>
    </row>
    <row r="81" spans="1:2">
      <c r="A81" s="16">
        <v>38564</v>
      </c>
      <c r="B81" s="17">
        <v>4.51</v>
      </c>
    </row>
    <row r="82" spans="1:2">
      <c r="A82" s="16">
        <v>38595</v>
      </c>
      <c r="B82" s="17">
        <v>1.34</v>
      </c>
    </row>
    <row r="83" spans="1:2">
      <c r="A83" s="16">
        <v>38625</v>
      </c>
      <c r="B83" s="17">
        <v>7.17</v>
      </c>
    </row>
    <row r="84" spans="1:2">
      <c r="A84" s="18">
        <v>38656</v>
      </c>
      <c r="B84" s="19">
        <v>-0.25</v>
      </c>
    </row>
    <row r="85" spans="1:2">
      <c r="A85" s="16">
        <v>38686</v>
      </c>
      <c r="B85" s="17">
        <v>-0.78</v>
      </c>
    </row>
    <row r="86" spans="1:2">
      <c r="A86" s="16">
        <v>38717</v>
      </c>
      <c r="B86" s="17">
        <v>1.81</v>
      </c>
    </row>
    <row r="87" spans="1:2">
      <c r="A87" s="16">
        <v>38748</v>
      </c>
      <c r="B87" s="17">
        <v>-2.35</v>
      </c>
    </row>
    <row r="88" spans="1:2">
      <c r="A88" s="16">
        <v>38776</v>
      </c>
      <c r="B88" s="17">
        <v>-0.17</v>
      </c>
    </row>
    <row r="89" spans="1:2">
      <c r="A89" s="18">
        <v>38807</v>
      </c>
      <c r="B89" s="19">
        <v>4.1900000000000004</v>
      </c>
    </row>
    <row r="90" spans="1:2">
      <c r="A90" s="16">
        <v>38837</v>
      </c>
      <c r="B90" s="17">
        <v>6.53</v>
      </c>
    </row>
    <row r="91" spans="1:2">
      <c r="A91" s="16">
        <v>38868</v>
      </c>
      <c r="B91" s="17">
        <v>-0.68</v>
      </c>
    </row>
    <row r="92" spans="1:2">
      <c r="A92" s="16">
        <v>38898</v>
      </c>
      <c r="B92" s="17">
        <v>-1.31</v>
      </c>
    </row>
    <row r="93" spans="1:2">
      <c r="A93" s="16">
        <v>38929</v>
      </c>
      <c r="B93" s="17">
        <v>2.17</v>
      </c>
    </row>
    <row r="94" spans="1:2">
      <c r="A94" s="18">
        <v>38960</v>
      </c>
      <c r="B94" s="19">
        <v>0.71</v>
      </c>
    </row>
    <row r="95" spans="1:2">
      <c r="A95" s="16">
        <v>38990</v>
      </c>
      <c r="B95" s="17">
        <v>1.89</v>
      </c>
    </row>
    <row r="96" spans="1:2">
      <c r="A96" s="16">
        <v>39021</v>
      </c>
      <c r="B96" s="17">
        <v>3.77</v>
      </c>
    </row>
    <row r="97" spans="1:2">
      <c r="A97" s="16">
        <v>39051</v>
      </c>
      <c r="B97" s="17">
        <v>6.36</v>
      </c>
    </row>
    <row r="98" spans="1:2">
      <c r="A98" s="16">
        <v>39082</v>
      </c>
      <c r="B98" s="17">
        <v>4.46</v>
      </c>
    </row>
    <row r="99" spans="1:2">
      <c r="A99" s="18">
        <v>39113</v>
      </c>
      <c r="B99" s="19">
        <v>1.33</v>
      </c>
    </row>
    <row r="100" spans="1:2">
      <c r="A100" s="16">
        <v>39141</v>
      </c>
      <c r="B100" s="17">
        <v>2.1</v>
      </c>
    </row>
    <row r="101" spans="1:2">
      <c r="A101" s="16">
        <v>39172</v>
      </c>
      <c r="B101" s="17">
        <v>2.78</v>
      </c>
    </row>
    <row r="102" spans="1:2">
      <c r="A102" s="16">
        <v>39202</v>
      </c>
      <c r="B102" s="17">
        <v>5.67</v>
      </c>
    </row>
    <row r="103" spans="1:2">
      <c r="A103" s="16">
        <v>39233</v>
      </c>
      <c r="B103" s="17">
        <v>13.58</v>
      </c>
    </row>
    <row r="104" spans="1:2">
      <c r="A104" s="18">
        <v>39263</v>
      </c>
      <c r="B104" s="19">
        <v>2.57</v>
      </c>
    </row>
    <row r="105" spans="1:2">
      <c r="A105" s="16">
        <v>39294</v>
      </c>
      <c r="B105" s="17">
        <v>8.85</v>
      </c>
    </row>
    <row r="106" spans="1:2">
      <c r="A106" s="16">
        <v>39325</v>
      </c>
      <c r="B106" s="17">
        <v>2.2999999999999998</v>
      </c>
    </row>
    <row r="107" spans="1:2">
      <c r="A107" s="16">
        <v>39355</v>
      </c>
      <c r="B107" s="17">
        <v>2.08</v>
      </c>
    </row>
    <row r="108" spans="1:2">
      <c r="A108" s="16">
        <v>39386</v>
      </c>
      <c r="B108" s="17">
        <v>-4.72</v>
      </c>
    </row>
    <row r="109" spans="1:2">
      <c r="A109" s="18">
        <v>39416</v>
      </c>
      <c r="B109" s="19">
        <v>-1.43</v>
      </c>
    </row>
    <row r="110" spans="1:2">
      <c r="A110" s="16">
        <v>39447</v>
      </c>
      <c r="B110" s="17">
        <v>1.1100000000000001</v>
      </c>
    </row>
    <row r="111" spans="1:2">
      <c r="A111" s="16">
        <v>39478</v>
      </c>
      <c r="B111" s="17">
        <v>8.99</v>
      </c>
    </row>
    <row r="112" spans="1:2">
      <c r="A112" s="16">
        <v>39507</v>
      </c>
      <c r="B112" s="17">
        <v>0.11</v>
      </c>
    </row>
    <row r="113" spans="1:2">
      <c r="A113" s="16">
        <v>39538</v>
      </c>
      <c r="B113" s="17">
        <v>-2.12</v>
      </c>
    </row>
    <row r="114" spans="1:2">
      <c r="A114" s="18">
        <v>39568</v>
      </c>
      <c r="B114" s="19">
        <v>4.22</v>
      </c>
    </row>
    <row r="115" spans="1:2">
      <c r="A115" s="16">
        <v>39599</v>
      </c>
      <c r="B115" s="17">
        <v>1.9</v>
      </c>
    </row>
    <row r="116" spans="1:2">
      <c r="A116" s="16">
        <v>39629</v>
      </c>
      <c r="B116" s="17">
        <v>2.69</v>
      </c>
    </row>
    <row r="117" spans="1:2">
      <c r="A117" s="16">
        <v>39660</v>
      </c>
      <c r="B117" s="17">
        <v>1.52</v>
      </c>
    </row>
    <row r="118" spans="1:2">
      <c r="A118" s="16">
        <v>39691</v>
      </c>
      <c r="B118" s="17">
        <v>11.31</v>
      </c>
    </row>
    <row r="119" spans="1:2">
      <c r="A119" s="18">
        <v>39721</v>
      </c>
      <c r="B119" s="19">
        <v>-3.96</v>
      </c>
    </row>
    <row r="120" spans="1:2">
      <c r="A120" s="16">
        <v>39752</v>
      </c>
      <c r="B120" s="17">
        <v>3.85</v>
      </c>
    </row>
    <row r="121" spans="1:2">
      <c r="A121" s="16">
        <v>39782</v>
      </c>
      <c r="B121" s="17">
        <v>-10.029999999999999</v>
      </c>
    </row>
    <row r="122" spans="1:2">
      <c r="A122" s="16">
        <v>39813</v>
      </c>
      <c r="B122" s="17">
        <v>-1.49</v>
      </c>
    </row>
    <row r="123" spans="1:2">
      <c r="A123" s="16">
        <v>39844</v>
      </c>
      <c r="B123" s="17">
        <v>-1.67</v>
      </c>
    </row>
    <row r="124" spans="1:2">
      <c r="A124" s="18">
        <v>39872</v>
      </c>
      <c r="B124" s="19">
        <v>-0.79</v>
      </c>
    </row>
    <row r="125" spans="1:2">
      <c r="A125" s="16">
        <v>39903</v>
      </c>
      <c r="B125" s="17">
        <v>-0.83</v>
      </c>
    </row>
    <row r="126" spans="1:2">
      <c r="A126" s="16">
        <v>39933</v>
      </c>
      <c r="B126" s="17">
        <v>-0.59</v>
      </c>
    </row>
    <row r="127" spans="1:2">
      <c r="A127" s="16">
        <v>39964</v>
      </c>
      <c r="B127" s="17">
        <v>2.36</v>
      </c>
    </row>
    <row r="128" spans="1:2">
      <c r="A128" s="16">
        <v>39994</v>
      </c>
      <c r="B128" s="17">
        <v>4.53</v>
      </c>
    </row>
    <row r="129" spans="1:2">
      <c r="A129" s="18">
        <v>40025</v>
      </c>
      <c r="B129" s="19">
        <v>6.41</v>
      </c>
    </row>
    <row r="130" spans="1:2">
      <c r="A130" s="16">
        <v>40056</v>
      </c>
      <c r="B130" s="17">
        <v>1.89</v>
      </c>
    </row>
    <row r="131" spans="1:2">
      <c r="A131" s="16">
        <v>40086</v>
      </c>
      <c r="B131" s="17">
        <v>4.58</v>
      </c>
    </row>
    <row r="132" spans="1:2">
      <c r="A132" s="16">
        <v>40117</v>
      </c>
      <c r="B132" s="17">
        <v>0.31</v>
      </c>
    </row>
    <row r="133" spans="1:2">
      <c r="A133" s="16">
        <v>40147</v>
      </c>
      <c r="B133" s="17">
        <v>-0.16</v>
      </c>
    </row>
    <row r="134" spans="1:2">
      <c r="A134" s="18">
        <v>40178</v>
      </c>
      <c r="B134" s="19">
        <v>-1.98</v>
      </c>
    </row>
    <row r="135" spans="1:2">
      <c r="A135" s="16">
        <v>40209</v>
      </c>
      <c r="B135" s="17">
        <v>-1.71</v>
      </c>
    </row>
    <row r="136" spans="1:2">
      <c r="A136" s="16">
        <v>40237</v>
      </c>
      <c r="B136" s="17">
        <v>0.47</v>
      </c>
    </row>
    <row r="137" spans="1:2">
      <c r="A137" s="16">
        <v>40268</v>
      </c>
      <c r="B137" s="17">
        <v>5.16</v>
      </c>
    </row>
    <row r="138" spans="1:2">
      <c r="A138" s="16">
        <v>40298</v>
      </c>
      <c r="B138" s="17">
        <v>5.6</v>
      </c>
    </row>
    <row r="139" spans="1:2">
      <c r="A139" s="18">
        <v>40329</v>
      </c>
      <c r="B139" s="19">
        <v>1.88</v>
      </c>
    </row>
    <row r="140" spans="1:2">
      <c r="A140" s="16">
        <v>40359</v>
      </c>
      <c r="B140" s="17">
        <v>0.37</v>
      </c>
    </row>
    <row r="141" spans="1:2">
      <c r="A141" s="16">
        <v>40390</v>
      </c>
      <c r="B141" s="17">
        <v>3.16</v>
      </c>
    </row>
    <row r="142" spans="1:2">
      <c r="A142" s="16">
        <v>40421</v>
      </c>
      <c r="B142" s="17">
        <v>-1.39</v>
      </c>
    </row>
    <row r="143" spans="1:2">
      <c r="A143" s="16">
        <v>40451</v>
      </c>
      <c r="B143" s="17">
        <v>3.02</v>
      </c>
    </row>
    <row r="144" spans="1:2">
      <c r="A144" s="18">
        <v>40482</v>
      </c>
      <c r="B144" s="19">
        <v>1.77</v>
      </c>
    </row>
    <row r="145" spans="1:2">
      <c r="A145" s="16">
        <v>40512</v>
      </c>
      <c r="B145" s="17">
        <v>1.7</v>
      </c>
    </row>
    <row r="146" spans="1:2">
      <c r="A146" s="16">
        <v>40543</v>
      </c>
      <c r="B146" s="17">
        <v>2.85</v>
      </c>
    </row>
    <row r="147" spans="1:2">
      <c r="A147" s="16">
        <v>40574</v>
      </c>
      <c r="B147" s="17">
        <v>0.01</v>
      </c>
    </row>
    <row r="148" spans="1:2">
      <c r="A148" s="16">
        <v>40602</v>
      </c>
      <c r="B148" s="17">
        <v>-2.83</v>
      </c>
    </row>
    <row r="149" spans="1:2">
      <c r="A149" s="18">
        <v>40633</v>
      </c>
      <c r="B149" s="19">
        <v>1.18</v>
      </c>
    </row>
    <row r="150" spans="1:2">
      <c r="A150" s="16">
        <v>40663</v>
      </c>
      <c r="B150" s="17">
        <v>-1.37</v>
      </c>
    </row>
    <row r="151" spans="1:2">
      <c r="A151" s="16">
        <v>40694</v>
      </c>
      <c r="B151" s="17">
        <v>3.53</v>
      </c>
    </row>
    <row r="152" spans="1:2">
      <c r="A152" s="16">
        <v>40724</v>
      </c>
      <c r="B152" s="17">
        <v>0.67</v>
      </c>
    </row>
    <row r="153" spans="1:2">
      <c r="A153" s="16">
        <v>40755</v>
      </c>
      <c r="B153" s="17">
        <v>-0.02</v>
      </c>
    </row>
    <row r="154" spans="1:2">
      <c r="A154" s="18">
        <v>40786</v>
      </c>
      <c r="B154" s="19">
        <v>0.34</v>
      </c>
    </row>
    <row r="155" spans="1:2">
      <c r="A155" s="16">
        <v>40816</v>
      </c>
      <c r="B155" s="17">
        <v>-4.57</v>
      </c>
    </row>
    <row r="156" spans="1:2">
      <c r="A156" s="16">
        <v>40847</v>
      </c>
      <c r="B156" s="17">
        <v>-2.13</v>
      </c>
    </row>
    <row r="157" spans="1:2">
      <c r="A157" s="16">
        <v>40877</v>
      </c>
      <c r="B157" s="17">
        <v>-0.42</v>
      </c>
    </row>
    <row r="158" spans="1:2">
      <c r="A158" s="16">
        <v>40908</v>
      </c>
      <c r="B158" s="17">
        <v>1.8</v>
      </c>
    </row>
    <row r="159" spans="1:2">
      <c r="A159" s="18">
        <v>40939</v>
      </c>
      <c r="B159" s="19">
        <v>1.51</v>
      </c>
    </row>
    <row r="160" spans="1:2">
      <c r="A160" s="16">
        <v>40968</v>
      </c>
      <c r="B160" s="17">
        <v>3.04</v>
      </c>
    </row>
    <row r="161" spans="1:2">
      <c r="A161" s="16">
        <v>40999</v>
      </c>
      <c r="B161" s="17">
        <v>0.54</v>
      </c>
    </row>
    <row r="162" spans="1:2">
      <c r="A162" s="16">
        <v>41029</v>
      </c>
      <c r="B162" s="17">
        <v>1.06</v>
      </c>
    </row>
    <row r="163" spans="1:2">
      <c r="A163" s="16">
        <v>41060</v>
      </c>
      <c r="B163" s="17">
        <v>-0.72</v>
      </c>
    </row>
    <row r="164" spans="1:2">
      <c r="A164" s="18">
        <v>41090</v>
      </c>
      <c r="B164" s="19">
        <v>-0.59</v>
      </c>
    </row>
    <row r="165" spans="1:2">
      <c r="A165" s="16">
        <v>41121</v>
      </c>
      <c r="B165" s="17">
        <v>0.85</v>
      </c>
    </row>
    <row r="166" spans="1:2">
      <c r="A166" s="16">
        <v>41152</v>
      </c>
      <c r="B166" s="17">
        <v>-2.2400000000000002</v>
      </c>
    </row>
    <row r="167" spans="1:2">
      <c r="A167" s="16">
        <v>41182</v>
      </c>
      <c r="B167" s="17">
        <v>1.0900000000000001</v>
      </c>
    </row>
    <row r="168" spans="1:2">
      <c r="A168" s="16">
        <v>41213</v>
      </c>
      <c r="B168" s="17">
        <v>3.39</v>
      </c>
    </row>
    <row r="169" spans="1:2">
      <c r="A169" s="18">
        <v>41243</v>
      </c>
      <c r="B169" s="19">
        <v>-1.02</v>
      </c>
    </row>
    <row r="170" spans="1:2">
      <c r="A170" s="16">
        <v>41274</v>
      </c>
      <c r="B170" s="17">
        <v>4.49</v>
      </c>
    </row>
    <row r="171" spans="1:2">
      <c r="A171" s="16">
        <v>41305</v>
      </c>
      <c r="B171" s="17">
        <v>4.09</v>
      </c>
    </row>
    <row r="172" spans="1:2">
      <c r="A172" s="16">
        <v>41333</v>
      </c>
      <c r="B172" s="17">
        <v>-1.75</v>
      </c>
    </row>
    <row r="173" spans="1:2">
      <c r="A173" s="16">
        <v>41364</v>
      </c>
      <c r="B173" s="17">
        <v>0.9</v>
      </c>
    </row>
    <row r="174" spans="1:2">
      <c r="A174" s="18">
        <v>41394</v>
      </c>
      <c r="B174" s="19">
        <v>2.1800000000000002</v>
      </c>
    </row>
    <row r="175" spans="1:2">
      <c r="A175" s="16">
        <v>41425</v>
      </c>
      <c r="B175" s="17">
        <v>-1.34</v>
      </c>
    </row>
    <row r="176" spans="1:2">
      <c r="A176" s="16">
        <v>41455</v>
      </c>
      <c r="B176" s="17">
        <v>0.92</v>
      </c>
    </row>
    <row r="177" spans="1:2">
      <c r="A177" s="16">
        <v>41486</v>
      </c>
      <c r="B177" s="17">
        <v>2.2999999999999998</v>
      </c>
    </row>
    <row r="178" spans="1:2">
      <c r="A178" s="16">
        <v>41517</v>
      </c>
      <c r="B178" s="17">
        <v>1.79</v>
      </c>
    </row>
    <row r="179" spans="1:2">
      <c r="A179" s="18">
        <v>41547</v>
      </c>
      <c r="B179" s="19">
        <v>1.37</v>
      </c>
    </row>
    <row r="180" spans="1:2">
      <c r="A180" s="16">
        <v>41578</v>
      </c>
      <c r="B180" s="17">
        <v>-1.35</v>
      </c>
    </row>
    <row r="181" spans="1:2">
      <c r="A181" s="16">
        <v>41608</v>
      </c>
      <c r="B181" s="17">
        <v>1.22</v>
      </c>
    </row>
    <row r="182" spans="1:2">
      <c r="A182" s="16">
        <v>41639</v>
      </c>
      <c r="B182" s="17">
        <v>3.76</v>
      </c>
    </row>
    <row r="183" spans="1:2">
      <c r="A183" s="16">
        <v>41670</v>
      </c>
      <c r="B183" s="17">
        <v>0.08</v>
      </c>
    </row>
    <row r="184" spans="1:2">
      <c r="A184" s="18">
        <v>41698</v>
      </c>
      <c r="B184" s="19">
        <v>1.63</v>
      </c>
    </row>
    <row r="185" spans="1:2">
      <c r="A185" s="16">
        <v>41729</v>
      </c>
      <c r="B185" s="17">
        <v>0.63</v>
      </c>
    </row>
    <row r="186" spans="1:2">
      <c r="A186" s="16">
        <v>41759</v>
      </c>
      <c r="B186" s="17">
        <v>1.1200000000000001</v>
      </c>
    </row>
    <row r="187" spans="1:2">
      <c r="A187" s="16">
        <v>41790</v>
      </c>
      <c r="B187" s="17">
        <v>0.32</v>
      </c>
    </row>
    <row r="188" spans="1:2">
      <c r="A188" s="16">
        <v>41820</v>
      </c>
      <c r="B188" s="17">
        <v>3.07</v>
      </c>
    </row>
    <row r="189" spans="1:2">
      <c r="A189" s="18">
        <v>41851</v>
      </c>
      <c r="B189" s="19">
        <v>5.8</v>
      </c>
    </row>
    <row r="190" spans="1:2">
      <c r="A190" s="16">
        <v>41882</v>
      </c>
      <c r="B190" s="17">
        <v>2.2999999999999998</v>
      </c>
    </row>
    <row r="191" spans="1:2">
      <c r="A191" s="16">
        <v>41912</v>
      </c>
      <c r="B191" s="17">
        <v>-2.19</v>
      </c>
    </row>
    <row r="192" spans="1:2">
      <c r="A192" s="16">
        <v>41943</v>
      </c>
      <c r="B192" s="17">
        <v>-1.69</v>
      </c>
    </row>
    <row r="193" spans="1:2">
      <c r="A193" s="16">
        <v>41973</v>
      </c>
      <c r="B193" s="17">
        <v>0.36</v>
      </c>
    </row>
    <row r="194" spans="1:2">
      <c r="A194" s="18">
        <v>42004</v>
      </c>
      <c r="B194" s="19">
        <v>-2.64</v>
      </c>
    </row>
    <row r="195" spans="1:2">
      <c r="A195" s="16">
        <v>42035</v>
      </c>
      <c r="B195" s="17">
        <v>-4.79</v>
      </c>
    </row>
    <row r="196" spans="1:2">
      <c r="A196" s="16">
        <v>42063</v>
      </c>
      <c r="B196" s="17">
        <v>3.66</v>
      </c>
    </row>
    <row r="197" spans="1:2">
      <c r="A197" s="16">
        <v>42094</v>
      </c>
      <c r="B197" s="17">
        <v>0.72</v>
      </c>
    </row>
    <row r="198" spans="1:2">
      <c r="A198" s="16">
        <v>42124</v>
      </c>
      <c r="B198" s="17">
        <v>0.92</v>
      </c>
    </row>
    <row r="199" spans="1:2">
      <c r="A199" s="18">
        <v>42155</v>
      </c>
      <c r="B199" s="19">
        <v>-4.8600000000000003</v>
      </c>
    </row>
    <row r="200" spans="1:2">
      <c r="A200" s="16">
        <v>42185</v>
      </c>
      <c r="B200" s="17">
        <v>-1.75</v>
      </c>
    </row>
    <row r="201" spans="1:2">
      <c r="A201" s="16">
        <v>42216</v>
      </c>
      <c r="B201" s="17">
        <v>-1.03</v>
      </c>
    </row>
    <row r="202" spans="1:2">
      <c r="A202" s="16">
        <v>42247</v>
      </c>
      <c r="B202" s="17">
        <v>-0.12</v>
      </c>
    </row>
    <row r="203" spans="1:2">
      <c r="A203" s="16">
        <v>42277</v>
      </c>
      <c r="B203" s="17">
        <v>2.6</v>
      </c>
    </row>
    <row r="204" spans="1:2">
      <c r="A204" s="18">
        <v>42308</v>
      </c>
      <c r="B204" s="19">
        <v>-0.97</v>
      </c>
    </row>
    <row r="205" spans="1:2">
      <c r="A205" s="16">
        <v>42338</v>
      </c>
      <c r="B205" s="17">
        <v>-1.22</v>
      </c>
    </row>
    <row r="206" spans="1:2">
      <c r="A206" s="16">
        <v>42369</v>
      </c>
      <c r="B206" s="17">
        <v>0.68</v>
      </c>
    </row>
    <row r="207" spans="1:2">
      <c r="A207" s="16">
        <v>42400</v>
      </c>
      <c r="B207" s="17">
        <v>-3.31</v>
      </c>
    </row>
    <row r="208" spans="1:2">
      <c r="A208" s="16">
        <v>42429</v>
      </c>
      <c r="B208" s="17">
        <v>7.41</v>
      </c>
    </row>
    <row r="209" spans="1:2">
      <c r="A209" s="18">
        <v>42460</v>
      </c>
      <c r="B209" s="19">
        <v>2.25</v>
      </c>
    </row>
    <row r="210" spans="1:2">
      <c r="A210" s="16">
        <v>42490</v>
      </c>
      <c r="B210" s="17">
        <v>-0.18</v>
      </c>
    </row>
    <row r="211" spans="1:2">
      <c r="A211" s="16">
        <v>42521</v>
      </c>
      <c r="B211" s="17">
        <v>-3.16</v>
      </c>
    </row>
    <row r="212" spans="1:2">
      <c r="A212" s="16">
        <v>42551</v>
      </c>
      <c r="B212" s="17">
        <v>-1.38</v>
      </c>
    </row>
    <row r="213" spans="1:2">
      <c r="A213" s="16">
        <v>42582</v>
      </c>
      <c r="B213" s="17">
        <v>4.4800000000000004</v>
      </c>
    </row>
    <row r="214" spans="1:2">
      <c r="A214" s="18">
        <v>42613</v>
      </c>
      <c r="B214" s="19">
        <v>4.76</v>
      </c>
    </row>
    <row r="215" spans="1:2">
      <c r="A215" s="16">
        <v>42643</v>
      </c>
      <c r="B215" s="17">
        <v>1.53</v>
      </c>
    </row>
    <row r="216" spans="1:2">
      <c r="A216" s="16">
        <v>42674</v>
      </c>
      <c r="B216" s="17">
        <v>7.64</v>
      </c>
    </row>
    <row r="217" spans="1:2">
      <c r="A217" s="16">
        <v>42704</v>
      </c>
      <c r="B217" s="17">
        <v>6.92</v>
      </c>
    </row>
    <row r="218" spans="1:2">
      <c r="A218" s="16">
        <v>42735</v>
      </c>
      <c r="B218" s="17">
        <v>0.65</v>
      </c>
    </row>
    <row r="219" spans="1:2">
      <c r="A219" s="18">
        <v>42766</v>
      </c>
      <c r="B219" s="19">
        <v>2.41</v>
      </c>
    </row>
    <row r="220" spans="1:2">
      <c r="A220" s="16">
        <v>42794</v>
      </c>
      <c r="B220" s="17">
        <v>-0.03</v>
      </c>
    </row>
    <row r="221" spans="1:2">
      <c r="A221" s="16">
        <v>42825</v>
      </c>
      <c r="B221" s="17">
        <v>0.69</v>
      </c>
    </row>
    <row r="222" spans="1:2">
      <c r="A222" s="16">
        <v>42855</v>
      </c>
      <c r="B222" s="17">
        <v>-2.5299999999999998</v>
      </c>
    </row>
    <row r="223" spans="1:2">
      <c r="A223" s="16">
        <v>42886</v>
      </c>
      <c r="B223" s="17">
        <v>0.79</v>
      </c>
    </row>
    <row r="224" spans="1:2">
      <c r="A224" s="18">
        <v>42916</v>
      </c>
      <c r="B224" s="19">
        <v>1.85</v>
      </c>
    </row>
    <row r="225" spans="1:2">
      <c r="A225" s="16">
        <v>42947</v>
      </c>
      <c r="B225" s="17">
        <v>3.29</v>
      </c>
    </row>
    <row r="226" spans="1:2">
      <c r="A226" s="16">
        <v>42978</v>
      </c>
      <c r="B226" s="17">
        <v>-2.09</v>
      </c>
    </row>
    <row r="227" spans="1:2">
      <c r="A227" s="16">
        <v>43008</v>
      </c>
      <c r="B227" s="17">
        <v>-2.02</v>
      </c>
    </row>
    <row r="228" spans="1:2">
      <c r="A228" s="16">
        <v>43039</v>
      </c>
      <c r="B228" s="17">
        <v>-4.45</v>
      </c>
    </row>
    <row r="229" spans="1:2">
      <c r="A229" s="18">
        <v>43069</v>
      </c>
      <c r="B229" s="19">
        <v>-4.2300000000000004</v>
      </c>
    </row>
    <row r="230" spans="1:2">
      <c r="A230" s="16">
        <v>43100</v>
      </c>
      <c r="B230" s="17">
        <v>-1.96</v>
      </c>
    </row>
    <row r="231" spans="1:2">
      <c r="A231" s="16">
        <v>43131</v>
      </c>
      <c r="B231" s="17">
        <v>-3.61</v>
      </c>
    </row>
    <row r="232" spans="1:2">
      <c r="A232" s="16">
        <v>43159</v>
      </c>
      <c r="B232" s="17">
        <v>1.74</v>
      </c>
    </row>
    <row r="233" spans="1:2">
      <c r="A233" s="16">
        <v>43190</v>
      </c>
      <c r="B233" s="17">
        <v>-5.19</v>
      </c>
    </row>
    <row r="234" spans="1:2">
      <c r="A234" s="18">
        <v>43220</v>
      </c>
      <c r="B234" s="19">
        <v>4.1100000000000003</v>
      </c>
    </row>
    <row r="235" spans="1:2">
      <c r="A235" s="16">
        <v>43251</v>
      </c>
      <c r="B235" s="17">
        <v>2</v>
      </c>
    </row>
    <row r="236" spans="1:2">
      <c r="A236" s="16">
        <v>43281</v>
      </c>
      <c r="B236" s="17">
        <v>-3.49</v>
      </c>
    </row>
    <row r="237" spans="1:2">
      <c r="A237" s="16">
        <v>43312</v>
      </c>
      <c r="B237" s="17">
        <v>3.16</v>
      </c>
    </row>
    <row r="238" spans="1:2">
      <c r="A238" s="16">
        <v>43343</v>
      </c>
      <c r="B238" s="17">
        <v>-3.88</v>
      </c>
    </row>
    <row r="239" spans="1:2">
      <c r="A239" s="18">
        <v>43373</v>
      </c>
      <c r="B239" s="19">
        <v>-0.97</v>
      </c>
    </row>
    <row r="240" spans="1:2">
      <c r="A240" s="16">
        <v>43404</v>
      </c>
      <c r="B240" s="17">
        <v>8.4700000000000006</v>
      </c>
    </row>
    <row r="241" spans="1:2">
      <c r="A241" s="16">
        <v>43434</v>
      </c>
      <c r="B241" s="17">
        <v>-2.02</v>
      </c>
    </row>
    <row r="242" spans="1:2">
      <c r="A242" s="16">
        <v>43465</v>
      </c>
      <c r="B242" s="17">
        <v>4.3600000000000003</v>
      </c>
    </row>
    <row r="243" spans="1:2">
      <c r="A243" s="16">
        <v>43496</v>
      </c>
      <c r="B243" s="17">
        <v>3.94</v>
      </c>
    </row>
    <row r="244" spans="1:2">
      <c r="A244" s="18">
        <v>43524</v>
      </c>
      <c r="B244" s="19">
        <v>-3.07</v>
      </c>
    </row>
    <row r="245" spans="1:2">
      <c r="A245" s="16">
        <v>43555</v>
      </c>
      <c r="B245" s="17">
        <v>-1.59</v>
      </c>
    </row>
    <row r="246" spans="1:2">
      <c r="A246" s="16">
        <v>43585</v>
      </c>
      <c r="B246" s="17">
        <v>-0.48</v>
      </c>
    </row>
    <row r="247" spans="1:2">
      <c r="A247" s="16">
        <v>43616</v>
      </c>
      <c r="B247" s="17">
        <v>3.15</v>
      </c>
    </row>
    <row r="248" spans="1:2">
      <c r="A248" s="16">
        <v>43646</v>
      </c>
      <c r="B248" s="17">
        <v>2.85</v>
      </c>
    </row>
    <row r="249" spans="1:2">
      <c r="A249" s="18">
        <v>43677</v>
      </c>
      <c r="B249" s="19">
        <v>0.98</v>
      </c>
    </row>
    <row r="250" spans="1:2">
      <c r="A250" s="16">
        <v>43708</v>
      </c>
      <c r="B250" s="17">
        <v>-0.16</v>
      </c>
    </row>
    <row r="251" spans="1:2">
      <c r="A251" s="16">
        <v>43738</v>
      </c>
      <c r="B251" s="17">
        <v>2.06</v>
      </c>
    </row>
    <row r="252" spans="1:2">
      <c r="A252" s="16">
        <v>43769</v>
      </c>
      <c r="B252" s="17">
        <v>-8.51</v>
      </c>
    </row>
    <row r="253" spans="1:2">
      <c r="A253" s="16">
        <v>43799</v>
      </c>
      <c r="B253" s="17">
        <v>1.91</v>
      </c>
    </row>
    <row r="254" spans="1:2">
      <c r="A254" s="18">
        <v>43830</v>
      </c>
      <c r="B254" s="19">
        <v>-1.24</v>
      </c>
    </row>
    <row r="255" spans="1:2">
      <c r="A255" s="16">
        <v>43861</v>
      </c>
      <c r="B255" s="17">
        <v>-4.2699999999999996</v>
      </c>
    </row>
    <row r="256" spans="1:2">
      <c r="A256" s="16">
        <v>43890</v>
      </c>
      <c r="B256" s="17">
        <v>-2.29</v>
      </c>
    </row>
    <row r="257" spans="1:2">
      <c r="A257" s="16">
        <v>43921</v>
      </c>
      <c r="B257" s="17">
        <v>-15.81</v>
      </c>
    </row>
    <row r="258" spans="1:2">
      <c r="A258" s="16">
        <v>43951</v>
      </c>
      <c r="B258" s="17">
        <v>-2.2599999999999998</v>
      </c>
    </row>
    <row r="259" spans="1:2">
      <c r="A259" s="18">
        <v>43982</v>
      </c>
      <c r="B259" s="19">
        <v>-3.49</v>
      </c>
    </row>
    <row r="260" spans="1:2">
      <c r="A260" s="16">
        <v>44012</v>
      </c>
      <c r="B260" s="17">
        <v>-7.22</v>
      </c>
    </row>
    <row r="261" spans="1:2">
      <c r="A261" s="16">
        <v>44043</v>
      </c>
      <c r="B261" s="17">
        <v>0.83</v>
      </c>
    </row>
    <row r="262" spans="1:2">
      <c r="A262" s="16">
        <v>44074</v>
      </c>
      <c r="B262" s="17">
        <v>-0.71</v>
      </c>
    </row>
    <row r="263" spans="1:2">
      <c r="A263" s="16">
        <v>44104</v>
      </c>
      <c r="B263" s="17">
        <v>3.07</v>
      </c>
    </row>
    <row r="264" spans="1:2">
      <c r="A264" s="18">
        <v>44135</v>
      </c>
      <c r="B264" s="19">
        <v>5.96</v>
      </c>
    </row>
    <row r="265" spans="1:2">
      <c r="A265" s="16">
        <v>44165</v>
      </c>
      <c r="B265" s="17">
        <v>1.55</v>
      </c>
    </row>
    <row r="266" spans="1:2">
      <c r="A266" s="16">
        <v>44196</v>
      </c>
      <c r="B266" s="17">
        <v>-0.77</v>
      </c>
    </row>
    <row r="267" spans="1:2">
      <c r="A267" s="16">
        <v>44227</v>
      </c>
      <c r="B267" s="17">
        <v>5.37</v>
      </c>
    </row>
    <row r="268" spans="1:2">
      <c r="A268" s="16">
        <v>44255</v>
      </c>
      <c r="B268" s="17">
        <v>1.91</v>
      </c>
    </row>
    <row r="269" spans="1:2">
      <c r="A269" s="18">
        <v>44286</v>
      </c>
      <c r="B269" s="19">
        <v>2.8</v>
      </c>
    </row>
    <row r="270" spans="1:2">
      <c r="A270" s="16">
        <v>44316</v>
      </c>
      <c r="B270" s="17">
        <v>4.8499999999999996</v>
      </c>
    </row>
    <row r="271" spans="1:2">
      <c r="A271" s="16">
        <v>44347</v>
      </c>
      <c r="B271" s="17">
        <v>2.65</v>
      </c>
    </row>
    <row r="272" spans="1:2">
      <c r="A272" s="16">
        <v>44377</v>
      </c>
      <c r="B272" s="17">
        <v>-2.17</v>
      </c>
    </row>
    <row r="273" spans="1:2">
      <c r="A273" s="16">
        <v>44408</v>
      </c>
      <c r="B273" s="17">
        <v>-3.02</v>
      </c>
    </row>
    <row r="274" spans="1:2">
      <c r="A274" s="18">
        <v>44439</v>
      </c>
      <c r="B274" s="19">
        <v>-3.01</v>
      </c>
    </row>
    <row r="275" spans="1:2">
      <c r="A275" s="16">
        <v>44469</v>
      </c>
      <c r="B275" s="17">
        <v>4.7699999999999996</v>
      </c>
    </row>
    <row r="276" spans="1:2">
      <c r="A276" s="16">
        <v>44500</v>
      </c>
      <c r="B276" s="17">
        <v>2.14</v>
      </c>
    </row>
    <row r="277" spans="1:2">
      <c r="A277" s="16">
        <v>44530</v>
      </c>
      <c r="B277" s="17">
        <v>-7.52</v>
      </c>
    </row>
    <row r="278" spans="1:2">
      <c r="A278" s="16">
        <v>44561</v>
      </c>
      <c r="B278" s="17">
        <v>2.94</v>
      </c>
    </row>
    <row r="279" spans="1:2">
      <c r="A279" s="18">
        <v>44592</v>
      </c>
      <c r="B279" s="19">
        <v>7.26</v>
      </c>
    </row>
    <row r="280" spans="1:2">
      <c r="A280" s="16">
        <v>44620</v>
      </c>
      <c r="B280" s="17">
        <v>1.67</v>
      </c>
    </row>
    <row r="281" spans="1:2">
      <c r="A281" s="16">
        <v>44651</v>
      </c>
      <c r="B281" s="17">
        <v>-0.68</v>
      </c>
    </row>
    <row r="282" spans="1:2">
      <c r="A282" s="16">
        <v>44681</v>
      </c>
      <c r="B282" s="17">
        <v>5.3</v>
      </c>
    </row>
    <row r="283" spans="1:2">
      <c r="A283" s="16">
        <v>44712</v>
      </c>
      <c r="B283" s="17">
        <v>-0.93</v>
      </c>
    </row>
    <row r="284" spans="1:2">
      <c r="A284" s="18">
        <v>44742</v>
      </c>
      <c r="B284" s="19">
        <v>1.26</v>
      </c>
    </row>
    <row r="285" spans="1:2">
      <c r="A285" s="16">
        <v>44773</v>
      </c>
      <c r="B285" s="17">
        <v>-3.36</v>
      </c>
    </row>
    <row r="286" spans="1:2">
      <c r="A286" s="16">
        <v>44804</v>
      </c>
      <c r="B286" s="17">
        <v>1.17</v>
      </c>
    </row>
    <row r="287" spans="1:2">
      <c r="A287" s="16">
        <v>44834</v>
      </c>
      <c r="B287" s="17">
        <v>4.37</v>
      </c>
    </row>
    <row r="288" spans="1:2">
      <c r="A288" s="16">
        <v>44865</v>
      </c>
      <c r="B288" s="17">
        <v>-0.14000000000000001</v>
      </c>
    </row>
    <row r="289" spans="1:2">
      <c r="A289" s="18">
        <v>44895</v>
      </c>
      <c r="B289" s="19">
        <v>1.02</v>
      </c>
    </row>
    <row r="290" spans="1:2">
      <c r="A290" s="16">
        <v>44926</v>
      </c>
      <c r="B290" s="17">
        <v>1.65</v>
      </c>
    </row>
    <row r="291" spans="1:2">
      <c r="A291" s="16">
        <v>44957</v>
      </c>
      <c r="B291" s="17">
        <v>-2.52</v>
      </c>
    </row>
    <row r="292" spans="1:2">
      <c r="A292" s="16">
        <v>44985</v>
      </c>
      <c r="B292" s="17">
        <v>-3.23</v>
      </c>
    </row>
    <row r="293" spans="1:2">
      <c r="A293" s="16">
        <v>45016</v>
      </c>
      <c r="B293" s="17">
        <v>-6.75</v>
      </c>
    </row>
    <row r="294" spans="1:2">
      <c r="A294" s="18">
        <v>45046</v>
      </c>
      <c r="B294" s="19">
        <v>2.06</v>
      </c>
    </row>
    <row r="295" spans="1:2">
      <c r="A295" s="16">
        <v>45077</v>
      </c>
      <c r="B295" s="17">
        <v>-1.18</v>
      </c>
    </row>
    <row r="296" spans="1:2">
      <c r="A296" s="16">
        <v>45107</v>
      </c>
      <c r="B296" s="17">
        <v>1.5</v>
      </c>
    </row>
    <row r="297" spans="1:2">
      <c r="A297" s="16">
        <v>45138</v>
      </c>
      <c r="B297" s="17">
        <v>-1.35</v>
      </c>
    </row>
    <row r="298" spans="1:2">
      <c r="A298" s="16">
        <v>45169</v>
      </c>
      <c r="B298" s="17">
        <v>-0.42</v>
      </c>
    </row>
    <row r="299" spans="1:2">
      <c r="A299" s="18">
        <v>45199</v>
      </c>
      <c r="B299" s="19">
        <v>4.71</v>
      </c>
    </row>
    <row r="300" spans="1:2">
      <c r="A300" s="16">
        <v>45230</v>
      </c>
      <c r="B300" s="17">
        <v>7.1</v>
      </c>
    </row>
    <row r="301" spans="1:2">
      <c r="A301" s="16">
        <v>45240</v>
      </c>
      <c r="B301" s="17">
        <v>2.4900000000000002</v>
      </c>
    </row>
    <row r="302" spans="1:2">
      <c r="A302" s="16"/>
      <c r="B302" s="17"/>
    </row>
    <row r="303" spans="1:2">
      <c r="A303" s="16">
        <v>42216</v>
      </c>
      <c r="B303" s="17">
        <v>-1.03</v>
      </c>
    </row>
    <row r="304" spans="1:2">
      <c r="A304" s="18">
        <v>42247</v>
      </c>
      <c r="B304" s="19">
        <v>-0.12</v>
      </c>
    </row>
    <row r="305" spans="1:2">
      <c r="A305" s="16">
        <v>42277</v>
      </c>
      <c r="B305" s="17">
        <v>2.6</v>
      </c>
    </row>
    <row r="306" spans="1:2">
      <c r="A306" s="16">
        <v>42308</v>
      </c>
      <c r="B306" s="17">
        <v>-0.97</v>
      </c>
    </row>
    <row r="307" spans="1:2">
      <c r="A307" s="16">
        <v>42338</v>
      </c>
      <c r="B307" s="17">
        <v>-1.22</v>
      </c>
    </row>
    <row r="308" spans="1:2">
      <c r="A308" s="16">
        <v>42369</v>
      </c>
      <c r="B308" s="17">
        <v>0.68</v>
      </c>
    </row>
    <row r="309" spans="1:2">
      <c r="A309" s="18">
        <v>42400</v>
      </c>
      <c r="B309" s="19">
        <v>-3.31</v>
      </c>
    </row>
    <row r="310" spans="1:2">
      <c r="A310" s="16">
        <v>42429</v>
      </c>
      <c r="B310" s="17">
        <v>7.41</v>
      </c>
    </row>
    <row r="311" spans="1:2">
      <c r="A311" s="16">
        <v>42460</v>
      </c>
      <c r="B311" s="17">
        <v>2.25</v>
      </c>
    </row>
    <row r="312" spans="1:2">
      <c r="A312" s="16">
        <v>42490</v>
      </c>
      <c r="B312" s="17">
        <v>-0.18</v>
      </c>
    </row>
    <row r="313" spans="1:2">
      <c r="A313" s="16">
        <v>42521</v>
      </c>
      <c r="B313" s="17">
        <v>-3.16</v>
      </c>
    </row>
    <row r="314" spans="1:2">
      <c r="A314" s="18">
        <v>42551</v>
      </c>
      <c r="B314" s="19">
        <v>-1.38</v>
      </c>
    </row>
    <row r="315" spans="1:2">
      <c r="A315" s="16">
        <v>42582</v>
      </c>
      <c r="B315" s="17">
        <v>4.4800000000000004</v>
      </c>
    </row>
    <row r="316" spans="1:2">
      <c r="A316" s="16">
        <v>42613</v>
      </c>
      <c r="B316" s="17">
        <v>4.76</v>
      </c>
    </row>
    <row r="317" spans="1:2">
      <c r="A317" s="16">
        <v>42643</v>
      </c>
      <c r="B317" s="17">
        <v>1.53</v>
      </c>
    </row>
    <row r="318" spans="1:2">
      <c r="A318" s="16">
        <v>42674</v>
      </c>
      <c r="B318" s="17">
        <v>7.64</v>
      </c>
    </row>
    <row r="319" spans="1:2">
      <c r="A319" s="18">
        <v>42704</v>
      </c>
      <c r="B319" s="19">
        <v>6.92</v>
      </c>
    </row>
    <row r="320" spans="1:2">
      <c r="A320" s="16">
        <v>42735</v>
      </c>
      <c r="B320" s="17">
        <v>0.65</v>
      </c>
    </row>
    <row r="321" spans="1:2">
      <c r="A321" s="16">
        <v>42766</v>
      </c>
      <c r="B321" s="17">
        <v>2.41</v>
      </c>
    </row>
    <row r="322" spans="1:2">
      <c r="A322" s="16">
        <v>42794</v>
      </c>
      <c r="B322" s="17">
        <v>-0.03</v>
      </c>
    </row>
    <row r="323" spans="1:2">
      <c r="A323" s="16">
        <v>42825</v>
      </c>
      <c r="B323" s="17">
        <v>0.69</v>
      </c>
    </row>
    <row r="324" spans="1:2">
      <c r="A324" s="18">
        <v>42855</v>
      </c>
      <c r="B324" s="19">
        <v>-2.5299999999999998</v>
      </c>
    </row>
    <row r="325" spans="1:2">
      <c r="A325" s="16">
        <v>42886</v>
      </c>
      <c r="B325" s="17">
        <v>0.79</v>
      </c>
    </row>
    <row r="326" spans="1:2">
      <c r="A326" s="16">
        <v>42916</v>
      </c>
      <c r="B326" s="17">
        <v>1.85</v>
      </c>
    </row>
    <row r="327" spans="1:2">
      <c r="A327" s="16">
        <v>42947</v>
      </c>
      <c r="B327" s="17">
        <v>3.29</v>
      </c>
    </row>
    <row r="328" spans="1:2">
      <c r="A328" s="16">
        <v>42978</v>
      </c>
      <c r="B328" s="17">
        <v>-2.09</v>
      </c>
    </row>
    <row r="329" spans="1:2">
      <c r="A329" s="18">
        <v>43008</v>
      </c>
      <c r="B329" s="19">
        <v>-2.02</v>
      </c>
    </row>
    <row r="330" spans="1:2">
      <c r="A330" s="16">
        <v>43039</v>
      </c>
      <c r="B330" s="17">
        <v>-4.45</v>
      </c>
    </row>
    <row r="331" spans="1:2">
      <c r="A331" s="16">
        <v>43069</v>
      </c>
      <c r="B331" s="17">
        <v>-4.2300000000000004</v>
      </c>
    </row>
    <row r="332" spans="1:2">
      <c r="A332" s="16">
        <v>43100</v>
      </c>
      <c r="B332" s="17">
        <v>-1.96</v>
      </c>
    </row>
  </sheetData>
  <phoneticPr fontId="1" type="noConversion"/>
  <conditionalFormatting sqref="B1">
    <cfRule type="expression" dxfId="2" priority="1" stopIfTrue="1">
      <formula>MID($B$1, 15, 10)-TODAY() &lt; 0</formula>
    </cfRule>
  </conditionalFormatting>
  <dataValidations count="6">
    <dataValidation type="list" allowBlank="1" showInputMessage="1" sqref="B7" xr:uid="{24CCE0FF-AE03-4C9A-BA92-B5B2B8B1C23B}">
      <formula1>"NONE,SUN,SAT,ALL"</formula1>
    </dataValidation>
    <dataValidation type="list" allowBlank="1" showInputMessage="1" sqref="B5" xr:uid="{DF29FA27-EE34-4839-B6DA-B2D400654D68}">
      <formula1>"일간,주간,월간,분기간,년간"</formula1>
    </dataValidation>
    <dataValidation type="list" allowBlank="1" showInputMessage="1" sqref="B6" xr:uid="{9DAB9D92-6C1E-4646-9A38-C4351795AAEC}">
      <formula1>"Exclusive,N/A,NULL,Previous"</formula1>
    </dataValidation>
    <dataValidation type="list" allowBlank="1" showInputMessage="1" sqref="C5" xr:uid="{1EFE0640-C5A1-401A-8AB4-35EF058A4507}">
      <formula1>"Local,KRW,USD"</formula1>
    </dataValidation>
    <dataValidation type="list" allowBlank="1" showInputMessage="1" sqref="C6" xr:uid="{3D8FDBFE-94F1-4CFF-9827-C6B6DE6CA787}">
      <formula1>"Asc,Desc"</formula1>
    </dataValidation>
    <dataValidation type="list" allowBlank="1" showInputMessage="1" sqref="C3" xr:uid="{76C4B781-96BE-48D3-B71E-7FD674811876}">
      <formula1>"Default,원,천원,만원,백만원,억원,십억원"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3220-D721-43FE-96DF-D348E6265D15}">
  <sheetPr>
    <tabColor rgb="FF0070C0"/>
  </sheetPr>
  <dimension ref="A1"/>
  <sheetViews>
    <sheetView workbookViewId="0">
      <selection activeCell="F333" sqref="F333"/>
    </sheetView>
  </sheetViews>
  <sheetFormatPr defaultColWidth="8.875" defaultRowHeight="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0D74-0275-4A26-B9EA-D3F578CABB97}">
  <sheetPr codeName="Sheet3"/>
  <dimension ref="A1:AF332"/>
  <sheetViews>
    <sheetView showGridLines="0" zoomScaleNormal="100" workbookViewId="0">
      <selection activeCell="H18" sqref="H18"/>
    </sheetView>
  </sheetViews>
  <sheetFormatPr defaultColWidth="11.625" defaultRowHeight="15"/>
  <sheetData>
    <row r="1" spans="1:32">
      <c r="B1" s="1" t="s">
        <v>73</v>
      </c>
    </row>
    <row r="2" spans="1:32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36</v>
      </c>
      <c r="B3" s="3" t="s">
        <v>37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 t="s">
        <v>38</v>
      </c>
      <c r="B4" s="3" t="s">
        <v>37</v>
      </c>
      <c r="C4" s="3" t="s">
        <v>37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 t="s">
        <v>39</v>
      </c>
      <c r="B5" s="5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 t="s">
        <v>40</v>
      </c>
      <c r="B6" s="7" t="s">
        <v>10</v>
      </c>
      <c r="C6" s="4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 t="s">
        <v>41</v>
      </c>
      <c r="B7" s="8" t="s">
        <v>13</v>
      </c>
      <c r="C7" s="3" t="s">
        <v>37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9" t="s">
        <v>42</v>
      </c>
      <c r="B8" s="9">
        <v>20000103</v>
      </c>
      <c r="C8" s="9" t="s">
        <v>43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>
      <c r="A9" s="10" t="s">
        <v>44</v>
      </c>
      <c r="B9" s="11" t="s">
        <v>71</v>
      </c>
      <c r="C9" s="11" t="s">
        <v>68</v>
      </c>
      <c r="D9" s="11" t="s">
        <v>74</v>
      </c>
      <c r="E9" s="11" t="s">
        <v>75</v>
      </c>
    </row>
    <row r="10" spans="1:32">
      <c r="A10" s="12" t="s">
        <v>47</v>
      </c>
      <c r="B10" s="13" t="s">
        <v>76</v>
      </c>
      <c r="C10" s="13" t="s">
        <v>77</v>
      </c>
      <c r="D10" s="13" t="s">
        <v>78</v>
      </c>
      <c r="E10" s="13" t="s">
        <v>79</v>
      </c>
    </row>
    <row r="11" spans="1:32">
      <c r="A11" s="12" t="s">
        <v>50</v>
      </c>
      <c r="B11" s="13" t="s">
        <v>51</v>
      </c>
      <c r="C11" s="13" t="s">
        <v>51</v>
      </c>
      <c r="D11" s="13" t="s">
        <v>51</v>
      </c>
      <c r="E11" s="13" t="s">
        <v>51</v>
      </c>
    </row>
    <row r="12" spans="1:32">
      <c r="A12" s="12" t="s">
        <v>38</v>
      </c>
      <c r="B12" s="13" t="s">
        <v>52</v>
      </c>
      <c r="C12" s="13" t="s">
        <v>52</v>
      </c>
      <c r="D12" s="13" t="s">
        <v>52</v>
      </c>
      <c r="E12" s="13" t="s">
        <v>52</v>
      </c>
    </row>
    <row r="13" spans="1:32">
      <c r="A13" s="12" t="s">
        <v>54</v>
      </c>
      <c r="B13" s="13" t="s">
        <v>55</v>
      </c>
      <c r="C13" s="13" t="s">
        <v>55</v>
      </c>
      <c r="D13" s="13" t="s">
        <v>55</v>
      </c>
      <c r="E13" s="13" t="s">
        <v>55</v>
      </c>
    </row>
    <row r="14" spans="1:32">
      <c r="A14" s="14" t="s">
        <v>39</v>
      </c>
      <c r="B14" s="15" t="s">
        <v>57</v>
      </c>
      <c r="C14" s="15" t="s">
        <v>57</v>
      </c>
      <c r="D14" s="15" t="s">
        <v>57</v>
      </c>
      <c r="E14" s="15" t="s">
        <v>57</v>
      </c>
    </row>
    <row r="15" spans="1:32">
      <c r="A15" s="16">
        <v>36556</v>
      </c>
      <c r="B15" s="17">
        <v>9.3000000000000007</v>
      </c>
      <c r="C15" s="33">
        <v>-2.82</v>
      </c>
      <c r="D15" s="17">
        <v>14.47</v>
      </c>
      <c r="E15" s="17">
        <v>0.73</v>
      </c>
    </row>
    <row r="16" spans="1:32">
      <c r="A16" s="16">
        <v>36585</v>
      </c>
      <c r="B16" s="17">
        <v>-14.32</v>
      </c>
      <c r="C16" s="33">
        <v>49.52</v>
      </c>
      <c r="D16" s="17">
        <v>-22.54</v>
      </c>
      <c r="E16" s="17">
        <v>72.98</v>
      </c>
    </row>
    <row r="17" spans="1:5">
      <c r="A17" s="16">
        <v>36616</v>
      </c>
      <c r="B17" s="17">
        <v>8.06</v>
      </c>
      <c r="C17" s="33">
        <v>8</v>
      </c>
      <c r="D17" s="17">
        <v>10.75</v>
      </c>
      <c r="E17" s="17">
        <v>38.18</v>
      </c>
    </row>
    <row r="18" spans="1:5">
      <c r="A18" s="16">
        <v>36646</v>
      </c>
      <c r="B18" s="17">
        <v>4.8499999999999996</v>
      </c>
      <c r="C18" s="33">
        <v>-7.23</v>
      </c>
      <c r="D18" s="17">
        <v>9.68</v>
      </c>
      <c r="E18" s="17">
        <v>3.75</v>
      </c>
    </row>
    <row r="19" spans="1:5">
      <c r="A19" s="18">
        <v>36677</v>
      </c>
      <c r="B19" s="19">
        <v>-10.119999999999999</v>
      </c>
      <c r="C19" s="34">
        <v>-6.82</v>
      </c>
      <c r="D19" s="19">
        <v>-5.57</v>
      </c>
      <c r="E19" s="19">
        <v>-2.99</v>
      </c>
    </row>
    <row r="20" spans="1:5">
      <c r="A20" s="16">
        <v>36707</v>
      </c>
      <c r="B20" s="17">
        <v>-5.79</v>
      </c>
      <c r="C20" s="33">
        <v>-8.7100000000000009</v>
      </c>
      <c r="D20" s="17">
        <v>-4.0199999999999996</v>
      </c>
      <c r="E20" s="17">
        <v>-9.24</v>
      </c>
    </row>
    <row r="21" spans="1:5">
      <c r="A21" s="16">
        <v>36738</v>
      </c>
      <c r="B21" s="17">
        <v>12.56</v>
      </c>
      <c r="C21" s="33">
        <v>11.93</v>
      </c>
      <c r="D21" s="17">
        <v>12.87</v>
      </c>
      <c r="E21" s="17">
        <v>19.809999999999999</v>
      </c>
    </row>
    <row r="22" spans="1:5">
      <c r="A22" s="16">
        <v>36769</v>
      </c>
      <c r="B22" s="17">
        <v>5.31</v>
      </c>
      <c r="C22" s="33">
        <v>8.2899999999999991</v>
      </c>
      <c r="D22" s="17">
        <v>3.82</v>
      </c>
      <c r="E22" s="17">
        <v>13.63</v>
      </c>
    </row>
    <row r="23" spans="1:5">
      <c r="A23" s="16">
        <v>36799</v>
      </c>
      <c r="B23" s="17">
        <v>7.2</v>
      </c>
      <c r="C23" s="33">
        <v>7.05</v>
      </c>
      <c r="D23" s="17">
        <v>9.4600000000000009</v>
      </c>
      <c r="E23" s="17">
        <v>11.63</v>
      </c>
    </row>
    <row r="24" spans="1:5">
      <c r="A24" s="18">
        <v>36830</v>
      </c>
      <c r="B24" s="19">
        <v>-3.23</v>
      </c>
      <c r="C24" s="34">
        <v>6.01</v>
      </c>
      <c r="D24" s="19">
        <v>2.72</v>
      </c>
      <c r="E24" s="19">
        <v>6.39</v>
      </c>
    </row>
    <row r="25" spans="1:5">
      <c r="A25" s="16">
        <v>36860</v>
      </c>
      <c r="B25" s="17">
        <v>1.79</v>
      </c>
      <c r="C25" s="33">
        <v>-0.17</v>
      </c>
      <c r="D25" s="17">
        <v>-5.65</v>
      </c>
      <c r="E25" s="17">
        <v>4.12</v>
      </c>
    </row>
    <row r="26" spans="1:5">
      <c r="A26" s="16">
        <v>36891</v>
      </c>
      <c r="B26" s="17">
        <v>8.75</v>
      </c>
      <c r="C26" s="33">
        <v>-9.33</v>
      </c>
      <c r="D26" s="17">
        <v>22.88</v>
      </c>
      <c r="E26" s="17">
        <v>-11.94</v>
      </c>
    </row>
    <row r="27" spans="1:5">
      <c r="A27" s="16">
        <v>36922</v>
      </c>
      <c r="B27" s="17">
        <v>-9.17</v>
      </c>
      <c r="C27" s="33">
        <v>-1.25</v>
      </c>
      <c r="D27" s="17">
        <v>-22.71</v>
      </c>
      <c r="E27" s="17">
        <v>3.65</v>
      </c>
    </row>
    <row r="28" spans="1:5">
      <c r="A28" s="16">
        <v>36950</v>
      </c>
      <c r="B28" s="17">
        <v>8.16</v>
      </c>
      <c r="C28" s="33">
        <v>14.67</v>
      </c>
      <c r="D28" s="17">
        <v>1.67</v>
      </c>
      <c r="E28" s="17">
        <v>17.989999999999998</v>
      </c>
    </row>
    <row r="29" spans="1:5">
      <c r="A29" s="18">
        <v>36981</v>
      </c>
      <c r="B29" s="19">
        <v>6.48</v>
      </c>
      <c r="C29" s="34">
        <v>2.11</v>
      </c>
      <c r="D29" s="19">
        <v>3.91</v>
      </c>
      <c r="E29" s="19">
        <v>8.6</v>
      </c>
    </row>
    <row r="30" spans="1:5">
      <c r="A30" s="16">
        <v>37011</v>
      </c>
      <c r="B30" s="17">
        <v>-8.27</v>
      </c>
      <c r="C30" s="33">
        <v>-6.66</v>
      </c>
      <c r="D30" s="17">
        <v>-10.29</v>
      </c>
      <c r="E30" s="17">
        <v>-9.6999999999999993</v>
      </c>
    </row>
    <row r="31" spans="1:5">
      <c r="A31" s="16">
        <v>37042</v>
      </c>
      <c r="B31" s="17">
        <v>10.82</v>
      </c>
      <c r="C31" s="33">
        <v>0.57999999999999996</v>
      </c>
      <c r="D31" s="17">
        <v>9.17</v>
      </c>
      <c r="E31" s="17">
        <v>-1.1000000000000001</v>
      </c>
    </row>
    <row r="32" spans="1:5">
      <c r="A32" s="16">
        <v>37072</v>
      </c>
      <c r="B32" s="17">
        <v>12.59</v>
      </c>
      <c r="C32" s="33">
        <v>3.21</v>
      </c>
      <c r="D32" s="17">
        <v>11.94</v>
      </c>
      <c r="E32" s="17">
        <v>3.23</v>
      </c>
    </row>
    <row r="33" spans="1:5">
      <c r="A33" s="16">
        <v>37103</v>
      </c>
      <c r="B33" s="17">
        <v>-3.75</v>
      </c>
      <c r="C33" s="33">
        <v>-1.1399999999999999</v>
      </c>
      <c r="D33" s="17">
        <v>-1.1200000000000001</v>
      </c>
      <c r="E33" s="17">
        <v>-1.23</v>
      </c>
    </row>
    <row r="34" spans="1:5">
      <c r="A34" s="18">
        <v>37134</v>
      </c>
      <c r="B34" s="19">
        <v>6.76</v>
      </c>
      <c r="C34" s="34">
        <v>-6.97</v>
      </c>
      <c r="D34" s="19">
        <v>14.86</v>
      </c>
      <c r="E34" s="19">
        <v>-4.6900000000000004</v>
      </c>
    </row>
    <row r="35" spans="1:5">
      <c r="A35" s="16">
        <v>37164</v>
      </c>
      <c r="B35" s="17">
        <v>11.45</v>
      </c>
      <c r="C35" s="33">
        <v>-4.4800000000000004</v>
      </c>
      <c r="D35" s="17">
        <v>16.11</v>
      </c>
      <c r="E35" s="17">
        <v>-3.12</v>
      </c>
    </row>
    <row r="36" spans="1:5">
      <c r="A36" s="16">
        <v>37195</v>
      </c>
      <c r="B36" s="17">
        <v>-9.83</v>
      </c>
      <c r="C36" s="33">
        <v>5.72</v>
      </c>
      <c r="D36" s="17">
        <v>-12.83</v>
      </c>
      <c r="E36" s="17">
        <v>7.25</v>
      </c>
    </row>
    <row r="37" spans="1:5">
      <c r="A37" s="16">
        <v>37225</v>
      </c>
      <c r="B37" s="17">
        <v>7.91</v>
      </c>
      <c r="C37" s="33">
        <v>-13.33</v>
      </c>
      <c r="D37" s="17">
        <v>9.86</v>
      </c>
      <c r="E37" s="17">
        <v>-14.8</v>
      </c>
    </row>
    <row r="38" spans="1:5">
      <c r="A38" s="16">
        <v>37256</v>
      </c>
      <c r="B38" s="17">
        <v>2.56</v>
      </c>
      <c r="C38" s="33">
        <v>-8.67</v>
      </c>
      <c r="D38" s="17">
        <v>6.69</v>
      </c>
      <c r="E38" s="17">
        <v>-11.21</v>
      </c>
    </row>
    <row r="39" spans="1:5">
      <c r="A39" s="18">
        <v>37287</v>
      </c>
      <c r="B39" s="19">
        <v>11.69</v>
      </c>
      <c r="C39" s="34">
        <v>1.26</v>
      </c>
      <c r="D39" s="19">
        <v>12.2</v>
      </c>
      <c r="E39" s="19">
        <v>0.66</v>
      </c>
    </row>
    <row r="40" spans="1:5">
      <c r="A40" s="16">
        <v>37315</v>
      </c>
      <c r="B40" s="17">
        <v>4.9800000000000004</v>
      </c>
      <c r="C40" s="33">
        <v>-1.21</v>
      </c>
      <c r="D40" s="17">
        <v>6.19</v>
      </c>
      <c r="E40" s="17">
        <v>-0.83</v>
      </c>
    </row>
    <row r="41" spans="1:5">
      <c r="A41" s="16">
        <v>37346</v>
      </c>
      <c r="B41" s="17">
        <v>-0.05</v>
      </c>
      <c r="C41" s="33">
        <v>1.97</v>
      </c>
      <c r="D41" s="17">
        <v>-1.98</v>
      </c>
      <c r="E41" s="17">
        <v>-3.4</v>
      </c>
    </row>
    <row r="42" spans="1:5">
      <c r="A42" s="16">
        <v>37376</v>
      </c>
      <c r="B42" s="17">
        <v>0.13</v>
      </c>
      <c r="C42" s="33">
        <v>-8.1</v>
      </c>
      <c r="D42" s="17">
        <v>4.78</v>
      </c>
      <c r="E42" s="17">
        <v>-3.59</v>
      </c>
    </row>
    <row r="43" spans="1:5">
      <c r="A43" s="16">
        <v>37407</v>
      </c>
      <c r="B43" s="17">
        <v>0.63</v>
      </c>
      <c r="C43" s="33">
        <v>1.67</v>
      </c>
      <c r="D43" s="17">
        <v>0.64</v>
      </c>
      <c r="E43" s="17">
        <v>5.5</v>
      </c>
    </row>
    <row r="44" spans="1:5">
      <c r="A44" s="18">
        <v>37437</v>
      </c>
      <c r="B44" s="19">
        <v>3.39</v>
      </c>
      <c r="C44" s="34">
        <v>-4.18</v>
      </c>
      <c r="D44" s="19">
        <v>6.15</v>
      </c>
      <c r="E44" s="19">
        <v>-2.39</v>
      </c>
    </row>
    <row r="45" spans="1:5">
      <c r="A45" s="16">
        <v>37468</v>
      </c>
      <c r="B45" s="17">
        <v>0.22</v>
      </c>
      <c r="C45" s="33">
        <v>2.66</v>
      </c>
      <c r="D45" s="17">
        <v>1.76</v>
      </c>
      <c r="E45" s="17">
        <v>2.91</v>
      </c>
    </row>
    <row r="46" spans="1:5">
      <c r="A46" s="16">
        <v>37499</v>
      </c>
      <c r="B46" s="17">
        <v>1.25</v>
      </c>
      <c r="C46" s="33">
        <v>0.25</v>
      </c>
      <c r="D46" s="17">
        <v>1.91</v>
      </c>
      <c r="E46" s="17">
        <v>3.71</v>
      </c>
    </row>
    <row r="47" spans="1:5">
      <c r="A47" s="16">
        <v>37529</v>
      </c>
      <c r="B47" s="17">
        <v>8.09</v>
      </c>
      <c r="C47" s="33">
        <v>-6.45</v>
      </c>
      <c r="D47" s="17">
        <v>15.64</v>
      </c>
      <c r="E47" s="17">
        <v>-4.8499999999999996</v>
      </c>
    </row>
    <row r="48" spans="1:5">
      <c r="A48" s="16">
        <v>37560</v>
      </c>
      <c r="B48" s="17">
        <v>-4.34</v>
      </c>
      <c r="C48" s="33">
        <v>1.96</v>
      </c>
      <c r="D48" s="17">
        <v>-6.11</v>
      </c>
      <c r="E48" s="17">
        <v>-0.08</v>
      </c>
    </row>
    <row r="49" spans="1:5">
      <c r="A49" s="18">
        <v>37590</v>
      </c>
      <c r="B49" s="19">
        <v>0.99</v>
      </c>
      <c r="C49" s="34">
        <v>-6.92</v>
      </c>
      <c r="D49" s="19">
        <v>0.33</v>
      </c>
      <c r="E49" s="19">
        <v>-7.82</v>
      </c>
    </row>
    <row r="50" spans="1:5">
      <c r="A50" s="16">
        <v>37621</v>
      </c>
      <c r="B50" s="17">
        <v>3.49</v>
      </c>
      <c r="C50" s="33">
        <v>-0.7</v>
      </c>
      <c r="D50" s="17">
        <v>5.01</v>
      </c>
      <c r="E50" s="17">
        <v>0.63</v>
      </c>
    </row>
    <row r="51" spans="1:5">
      <c r="A51" s="16">
        <v>37652</v>
      </c>
      <c r="B51" s="17">
        <v>-0.25</v>
      </c>
      <c r="C51" s="33">
        <v>1.36</v>
      </c>
      <c r="D51" s="17">
        <v>-1.92</v>
      </c>
      <c r="E51" s="17">
        <v>2.0699999999999998</v>
      </c>
    </row>
    <row r="52" spans="1:5">
      <c r="A52" s="16">
        <v>37680</v>
      </c>
      <c r="B52" s="17">
        <v>7.57</v>
      </c>
      <c r="C52" s="33">
        <v>0.34</v>
      </c>
      <c r="D52" s="17">
        <v>5.03</v>
      </c>
      <c r="E52" s="17">
        <v>0.4</v>
      </c>
    </row>
    <row r="53" spans="1:5">
      <c r="A53" s="16">
        <v>37711</v>
      </c>
      <c r="B53" s="17">
        <v>2.86</v>
      </c>
      <c r="C53" s="33">
        <v>-5.96</v>
      </c>
      <c r="D53" s="17">
        <v>0.27</v>
      </c>
      <c r="E53" s="17">
        <v>-8.27</v>
      </c>
    </row>
    <row r="54" spans="1:5">
      <c r="A54" s="18">
        <v>37741</v>
      </c>
      <c r="B54" s="19">
        <v>2.44</v>
      </c>
      <c r="C54" s="34">
        <v>-0.1</v>
      </c>
      <c r="D54" s="19">
        <v>0.97</v>
      </c>
      <c r="E54" s="19">
        <v>-0.56999999999999995</v>
      </c>
    </row>
    <row r="55" spans="1:5">
      <c r="A55" s="16">
        <v>37772</v>
      </c>
      <c r="B55" s="17">
        <v>-2.08</v>
      </c>
      <c r="C55" s="33">
        <v>3.31</v>
      </c>
      <c r="D55" s="17">
        <v>-1.78</v>
      </c>
      <c r="E55" s="17">
        <v>1.66</v>
      </c>
    </row>
    <row r="56" spans="1:5">
      <c r="A56" s="16">
        <v>37802</v>
      </c>
      <c r="B56" s="17">
        <v>-3.71</v>
      </c>
      <c r="C56" s="33">
        <v>-0.79</v>
      </c>
      <c r="D56" s="17">
        <v>-3.86</v>
      </c>
      <c r="E56" s="17">
        <v>-1.19</v>
      </c>
    </row>
    <row r="57" spans="1:5">
      <c r="A57" s="16">
        <v>37833</v>
      </c>
      <c r="B57" s="17">
        <v>-1.07</v>
      </c>
      <c r="C57" s="33">
        <v>-5.45</v>
      </c>
      <c r="D57" s="17">
        <v>0.84</v>
      </c>
      <c r="E57" s="17">
        <v>-6.59</v>
      </c>
    </row>
    <row r="58" spans="1:5">
      <c r="A58" s="16">
        <v>37864</v>
      </c>
      <c r="B58" s="17">
        <v>10.220000000000001</v>
      </c>
      <c r="C58" s="33">
        <v>-8.14</v>
      </c>
      <c r="D58" s="17">
        <v>11.46</v>
      </c>
      <c r="E58" s="17">
        <v>-10.210000000000001</v>
      </c>
    </row>
    <row r="59" spans="1:5">
      <c r="A59" s="18">
        <v>37894</v>
      </c>
      <c r="B59" s="19">
        <v>5.39</v>
      </c>
      <c r="C59" s="34">
        <v>1.1499999999999999</v>
      </c>
      <c r="D59" s="19">
        <v>6.69</v>
      </c>
      <c r="E59" s="19">
        <v>3.21</v>
      </c>
    </row>
    <row r="60" spans="1:5">
      <c r="A60" s="16">
        <v>37925</v>
      </c>
      <c r="B60" s="17">
        <v>2.19</v>
      </c>
      <c r="C60" s="33">
        <v>-11.53</v>
      </c>
      <c r="D60" s="17">
        <v>2.93</v>
      </c>
      <c r="E60" s="17">
        <v>-13.64</v>
      </c>
    </row>
    <row r="61" spans="1:5">
      <c r="A61" s="16">
        <v>37955</v>
      </c>
      <c r="B61" s="17">
        <v>8.99</v>
      </c>
      <c r="C61" s="33">
        <v>-5.84</v>
      </c>
      <c r="D61" s="17">
        <v>7.89</v>
      </c>
      <c r="E61" s="17">
        <v>-7.52</v>
      </c>
    </row>
    <row r="62" spans="1:5">
      <c r="A62" s="16">
        <v>37986</v>
      </c>
      <c r="B62" s="17">
        <v>1.3</v>
      </c>
      <c r="C62" s="33">
        <v>-2.7</v>
      </c>
      <c r="D62" s="17">
        <v>5.7</v>
      </c>
      <c r="E62" s="17">
        <v>-3.96</v>
      </c>
    </row>
    <row r="63" spans="1:5">
      <c r="A63" s="16">
        <v>38017</v>
      </c>
      <c r="B63" s="17">
        <v>-0.4</v>
      </c>
      <c r="C63" s="33">
        <v>-6.04</v>
      </c>
      <c r="D63" s="17">
        <v>1.45</v>
      </c>
      <c r="E63" s="17">
        <v>-4.9000000000000004</v>
      </c>
    </row>
    <row r="64" spans="1:5">
      <c r="A64" s="18">
        <v>38046</v>
      </c>
      <c r="B64" s="19">
        <v>3.39</v>
      </c>
      <c r="C64" s="34">
        <v>-2.97</v>
      </c>
      <c r="D64" s="19">
        <v>5.33</v>
      </c>
      <c r="E64" s="19">
        <v>-3.13</v>
      </c>
    </row>
    <row r="65" spans="1:5">
      <c r="A65" s="16">
        <v>38077</v>
      </c>
      <c r="B65" s="17">
        <v>0.17</v>
      </c>
      <c r="C65" s="33">
        <v>0.21</v>
      </c>
      <c r="D65" s="17">
        <v>2.14</v>
      </c>
      <c r="E65" s="17">
        <v>0.5</v>
      </c>
    </row>
    <row r="66" spans="1:5">
      <c r="A66" s="16">
        <v>38107</v>
      </c>
      <c r="B66" s="17">
        <v>-0.33</v>
      </c>
      <c r="C66" s="33">
        <v>7.32</v>
      </c>
      <c r="D66" s="17">
        <v>-1.81</v>
      </c>
      <c r="E66" s="17">
        <v>8.9700000000000006</v>
      </c>
    </row>
    <row r="67" spans="1:5">
      <c r="A67" s="16">
        <v>38138</v>
      </c>
      <c r="B67" s="17">
        <v>2.02</v>
      </c>
      <c r="C67" s="33">
        <v>-1.96</v>
      </c>
      <c r="D67" s="17">
        <v>2.48</v>
      </c>
      <c r="E67" s="17">
        <v>-0.22</v>
      </c>
    </row>
    <row r="68" spans="1:5">
      <c r="A68" s="16">
        <v>38168</v>
      </c>
      <c r="B68" s="17">
        <v>4.13</v>
      </c>
      <c r="C68" s="33">
        <v>-2.21</v>
      </c>
      <c r="D68" s="17">
        <v>5.53</v>
      </c>
      <c r="E68" s="17">
        <v>-2.77</v>
      </c>
    </row>
    <row r="69" spans="1:5">
      <c r="A69" s="18">
        <v>38199</v>
      </c>
      <c r="B69" s="19">
        <v>12.38</v>
      </c>
      <c r="C69" s="34">
        <v>-1.29</v>
      </c>
      <c r="D69" s="19">
        <v>16.73</v>
      </c>
      <c r="E69" s="19">
        <v>1.63</v>
      </c>
    </row>
    <row r="70" spans="1:5">
      <c r="A70" s="16">
        <v>38230</v>
      </c>
      <c r="B70" s="17">
        <v>-1.35</v>
      </c>
      <c r="C70" s="33">
        <v>-2.7</v>
      </c>
      <c r="D70" s="17">
        <v>-0.92</v>
      </c>
      <c r="E70" s="17">
        <v>-4.93</v>
      </c>
    </row>
    <row r="71" spans="1:5">
      <c r="A71" s="16">
        <v>38260</v>
      </c>
      <c r="B71" s="17">
        <v>6.19</v>
      </c>
      <c r="C71" s="33">
        <v>-4.28</v>
      </c>
      <c r="D71" s="17">
        <v>7.26</v>
      </c>
      <c r="E71" s="17">
        <v>-5.75</v>
      </c>
    </row>
    <row r="72" spans="1:5">
      <c r="A72" s="16">
        <v>38291</v>
      </c>
      <c r="B72" s="17">
        <v>6.55</v>
      </c>
      <c r="C72" s="33">
        <v>-2.98</v>
      </c>
      <c r="D72" s="17">
        <v>7.5</v>
      </c>
      <c r="E72" s="17">
        <v>-2.86</v>
      </c>
    </row>
    <row r="73" spans="1:5">
      <c r="A73" s="16">
        <v>38321</v>
      </c>
      <c r="B73" s="17">
        <v>6.78</v>
      </c>
      <c r="C73" s="33">
        <v>-1.4</v>
      </c>
      <c r="D73" s="17">
        <v>7.68</v>
      </c>
      <c r="E73" s="17">
        <v>-0.98</v>
      </c>
    </row>
    <row r="74" spans="1:5">
      <c r="A74" s="18">
        <v>38352</v>
      </c>
      <c r="B74" s="19">
        <v>-4.0599999999999996</v>
      </c>
      <c r="C74" s="34">
        <v>2.83</v>
      </c>
      <c r="D74" s="19">
        <v>-2.31</v>
      </c>
      <c r="E74" s="19">
        <v>2.96</v>
      </c>
    </row>
    <row r="75" spans="1:5">
      <c r="A75" s="16">
        <v>38383</v>
      </c>
      <c r="B75" s="17">
        <v>-8.7899999999999991</v>
      </c>
      <c r="C75" s="33">
        <v>20.57</v>
      </c>
      <c r="D75" s="17">
        <v>-12.95</v>
      </c>
      <c r="E75" s="17">
        <v>23.48</v>
      </c>
    </row>
    <row r="76" spans="1:5">
      <c r="A76" s="16">
        <v>38411</v>
      </c>
      <c r="B76" s="17">
        <v>10.38</v>
      </c>
      <c r="C76" s="33">
        <v>4.08</v>
      </c>
      <c r="D76" s="17">
        <v>14.43</v>
      </c>
      <c r="E76" s="17">
        <v>3.09</v>
      </c>
    </row>
    <row r="77" spans="1:5">
      <c r="A77" s="16">
        <v>38442</v>
      </c>
      <c r="B77" s="17">
        <v>2.86</v>
      </c>
      <c r="C77" s="33">
        <v>-3.56</v>
      </c>
      <c r="D77" s="17">
        <v>4.59</v>
      </c>
      <c r="E77" s="17">
        <v>-3.46</v>
      </c>
    </row>
    <row r="78" spans="1:5">
      <c r="A78" s="16">
        <v>38472</v>
      </c>
      <c r="B78" s="17">
        <v>5.4</v>
      </c>
      <c r="C78" s="33">
        <v>0.53</v>
      </c>
      <c r="D78" s="17">
        <v>4.92</v>
      </c>
      <c r="E78" s="17">
        <v>1.23</v>
      </c>
    </row>
    <row r="79" spans="1:5">
      <c r="A79" s="18">
        <v>38503</v>
      </c>
      <c r="B79" s="19">
        <v>-6.99</v>
      </c>
      <c r="C79" s="34">
        <v>4.34</v>
      </c>
      <c r="D79" s="19">
        <v>-9.0500000000000007</v>
      </c>
      <c r="E79" s="19">
        <v>5.74</v>
      </c>
    </row>
    <row r="80" spans="1:5">
      <c r="A80" s="16">
        <v>38533</v>
      </c>
      <c r="B80" s="17">
        <v>5.76</v>
      </c>
      <c r="C80" s="33">
        <v>6.1</v>
      </c>
      <c r="D80" s="17">
        <v>4.6100000000000003</v>
      </c>
      <c r="E80" s="17">
        <v>6.52</v>
      </c>
    </row>
    <row r="81" spans="1:5">
      <c r="A81" s="16">
        <v>38564</v>
      </c>
      <c r="B81" s="17">
        <v>4.51</v>
      </c>
      <c r="C81" s="33">
        <v>4.3099999999999996</v>
      </c>
      <c r="D81" s="17">
        <v>4.5199999999999996</v>
      </c>
      <c r="E81" s="17">
        <v>8.5</v>
      </c>
    </row>
    <row r="82" spans="1:5">
      <c r="A82" s="16">
        <v>38595</v>
      </c>
      <c r="B82" s="17">
        <v>1.34</v>
      </c>
      <c r="C82" s="33">
        <v>-5.2</v>
      </c>
      <c r="D82" s="17">
        <v>6.17</v>
      </c>
      <c r="E82" s="17">
        <v>-2.78</v>
      </c>
    </row>
    <row r="83" spans="1:5">
      <c r="A83" s="16">
        <v>38625</v>
      </c>
      <c r="B83" s="17">
        <v>7.17</v>
      </c>
      <c r="C83" s="33">
        <v>0.96</v>
      </c>
      <c r="D83" s="17">
        <v>7.49</v>
      </c>
      <c r="E83" s="17">
        <v>-0.33</v>
      </c>
    </row>
    <row r="84" spans="1:5">
      <c r="A84" s="18">
        <v>38656</v>
      </c>
      <c r="B84" s="19">
        <v>-0.25</v>
      </c>
      <c r="C84" s="34">
        <v>12.47</v>
      </c>
      <c r="D84" s="19">
        <v>0.7</v>
      </c>
      <c r="E84" s="19">
        <v>20.14</v>
      </c>
    </row>
    <row r="85" spans="1:5">
      <c r="A85" s="16">
        <v>38686</v>
      </c>
      <c r="B85" s="17">
        <v>-0.78</v>
      </c>
      <c r="C85" s="33">
        <v>6.07</v>
      </c>
      <c r="D85" s="17">
        <v>-3.39</v>
      </c>
      <c r="E85" s="17">
        <v>7.31</v>
      </c>
    </row>
    <row r="86" spans="1:5">
      <c r="A86" s="16">
        <v>38717</v>
      </c>
      <c r="B86" s="17">
        <v>1.81</v>
      </c>
      <c r="C86" s="33">
        <v>-6.41</v>
      </c>
      <c r="D86" s="17">
        <v>3.76</v>
      </c>
      <c r="E86" s="17">
        <v>-6.77</v>
      </c>
    </row>
    <row r="87" spans="1:5">
      <c r="A87" s="16">
        <v>38748</v>
      </c>
      <c r="B87" s="17">
        <v>-2.35</v>
      </c>
      <c r="C87" s="33">
        <v>-3.68</v>
      </c>
      <c r="D87" s="17">
        <v>-2.16</v>
      </c>
      <c r="E87" s="17">
        <v>-1.38</v>
      </c>
    </row>
    <row r="88" spans="1:5">
      <c r="A88" s="16">
        <v>38776</v>
      </c>
      <c r="B88" s="17">
        <v>-0.17</v>
      </c>
      <c r="C88" s="33">
        <v>0.98</v>
      </c>
      <c r="D88" s="17">
        <v>-1.67</v>
      </c>
      <c r="E88" s="17">
        <v>3.11</v>
      </c>
    </row>
    <row r="89" spans="1:5">
      <c r="A89" s="18">
        <v>38807</v>
      </c>
      <c r="B89" s="19">
        <v>4.1900000000000004</v>
      </c>
      <c r="C89" s="34">
        <v>-1.87</v>
      </c>
      <c r="D89" s="19">
        <v>3.91</v>
      </c>
      <c r="E89" s="19">
        <v>-1.19</v>
      </c>
    </row>
    <row r="90" spans="1:5">
      <c r="A90" s="16">
        <v>38837</v>
      </c>
      <c r="B90" s="17">
        <v>6.53</v>
      </c>
      <c r="C90" s="33">
        <v>-1.56</v>
      </c>
      <c r="D90" s="17">
        <v>6.67</v>
      </c>
      <c r="E90" s="17">
        <v>0.19</v>
      </c>
    </row>
    <row r="91" spans="1:5">
      <c r="A91" s="16">
        <v>38868</v>
      </c>
      <c r="B91" s="17">
        <v>-0.68</v>
      </c>
      <c r="C91" s="33">
        <v>-1.51</v>
      </c>
      <c r="D91" s="17">
        <v>-1.73</v>
      </c>
      <c r="E91" s="17">
        <v>-0.55000000000000004</v>
      </c>
    </row>
    <row r="92" spans="1:5">
      <c r="A92" s="16">
        <v>38898</v>
      </c>
      <c r="B92" s="17">
        <v>-1.31</v>
      </c>
      <c r="C92" s="33">
        <v>-3</v>
      </c>
      <c r="D92" s="17">
        <v>0.7</v>
      </c>
      <c r="E92" s="17">
        <v>-2.91</v>
      </c>
    </row>
    <row r="93" spans="1:5">
      <c r="A93" s="16">
        <v>38929</v>
      </c>
      <c r="B93" s="17">
        <v>2.17</v>
      </c>
      <c r="C93" s="33">
        <v>-3.81</v>
      </c>
      <c r="D93" s="17">
        <v>3.51</v>
      </c>
      <c r="E93" s="17">
        <v>-6.45</v>
      </c>
    </row>
    <row r="94" spans="1:5">
      <c r="A94" s="18">
        <v>38960</v>
      </c>
      <c r="B94" s="19">
        <v>0.71</v>
      </c>
      <c r="C94" s="34">
        <v>-2.3199999999999998</v>
      </c>
      <c r="D94" s="19">
        <v>3.52</v>
      </c>
      <c r="E94" s="19">
        <v>-4.0199999999999996</v>
      </c>
    </row>
    <row r="95" spans="1:5">
      <c r="A95" s="16">
        <v>38990</v>
      </c>
      <c r="B95" s="17">
        <v>1.89</v>
      </c>
      <c r="C95" s="33">
        <v>4.07</v>
      </c>
      <c r="D95" s="17">
        <v>0.22</v>
      </c>
      <c r="E95" s="17">
        <v>6.7</v>
      </c>
    </row>
    <row r="96" spans="1:5">
      <c r="A96" s="16">
        <v>39021</v>
      </c>
      <c r="B96" s="17">
        <v>3.77</v>
      </c>
      <c r="C96" s="33">
        <v>-0.46</v>
      </c>
      <c r="D96" s="17">
        <v>4.84</v>
      </c>
      <c r="E96" s="17">
        <v>-1.24</v>
      </c>
    </row>
    <row r="97" spans="1:5">
      <c r="A97" s="16">
        <v>39051</v>
      </c>
      <c r="B97" s="17">
        <v>6.36</v>
      </c>
      <c r="C97" s="33">
        <v>2.1</v>
      </c>
      <c r="D97" s="17">
        <v>7.49</v>
      </c>
      <c r="E97" s="17">
        <v>3.4</v>
      </c>
    </row>
    <row r="98" spans="1:5">
      <c r="A98" s="16">
        <v>39082</v>
      </c>
      <c r="B98" s="17">
        <v>4.46</v>
      </c>
      <c r="C98" s="33">
        <v>-4.08</v>
      </c>
      <c r="D98" s="17">
        <v>4.04</v>
      </c>
      <c r="E98" s="17">
        <v>-4.57</v>
      </c>
    </row>
    <row r="99" spans="1:5">
      <c r="A99" s="18">
        <v>39113</v>
      </c>
      <c r="B99" s="19">
        <v>1.33</v>
      </c>
      <c r="C99" s="34">
        <v>2.5099999999999998</v>
      </c>
      <c r="D99" s="19">
        <v>1.34</v>
      </c>
      <c r="E99" s="19">
        <v>3.98</v>
      </c>
    </row>
    <row r="100" spans="1:5">
      <c r="A100" s="16">
        <v>39141</v>
      </c>
      <c r="B100" s="17">
        <v>2.1</v>
      </c>
      <c r="C100" s="33">
        <v>0.56999999999999995</v>
      </c>
      <c r="D100" s="17">
        <v>4.97</v>
      </c>
      <c r="E100" s="17">
        <v>-0.56999999999999995</v>
      </c>
    </row>
    <row r="101" spans="1:5">
      <c r="A101" s="16">
        <v>39172</v>
      </c>
      <c r="B101" s="17">
        <v>2.78</v>
      </c>
      <c r="C101" s="33">
        <v>2.91</v>
      </c>
      <c r="D101" s="17">
        <v>1.7</v>
      </c>
      <c r="E101" s="17">
        <v>3.82</v>
      </c>
    </row>
    <row r="102" spans="1:5">
      <c r="A102" s="16">
        <v>39202</v>
      </c>
      <c r="B102" s="17">
        <v>5.67</v>
      </c>
      <c r="C102" s="33">
        <v>-0.51</v>
      </c>
      <c r="D102" s="17">
        <v>7.03</v>
      </c>
      <c r="E102" s="17">
        <v>-2.5299999999999998</v>
      </c>
    </row>
    <row r="103" spans="1:5">
      <c r="A103" s="16">
        <v>39233</v>
      </c>
      <c r="B103" s="17">
        <v>13.58</v>
      </c>
      <c r="C103" s="33">
        <v>1.75</v>
      </c>
      <c r="D103" s="17">
        <v>12.69</v>
      </c>
      <c r="E103" s="17">
        <v>0.03</v>
      </c>
    </row>
    <row r="104" spans="1:5">
      <c r="A104" s="18">
        <v>39263</v>
      </c>
      <c r="B104" s="19">
        <v>2.57</v>
      </c>
      <c r="C104" s="34">
        <v>-0.98</v>
      </c>
      <c r="D104" s="19">
        <v>3.94</v>
      </c>
      <c r="E104" s="19">
        <v>-4.6500000000000004</v>
      </c>
    </row>
    <row r="105" spans="1:5">
      <c r="A105" s="16">
        <v>39294</v>
      </c>
      <c r="B105" s="17">
        <v>8.85</v>
      </c>
      <c r="C105" s="33">
        <v>-3.91</v>
      </c>
      <c r="D105" s="17">
        <v>11.93</v>
      </c>
      <c r="E105" s="17">
        <v>-5.8</v>
      </c>
    </row>
    <row r="106" spans="1:5">
      <c r="A106" s="16">
        <v>39325</v>
      </c>
      <c r="B106" s="17">
        <v>2.2999999999999998</v>
      </c>
      <c r="C106" s="33">
        <v>-1.04</v>
      </c>
      <c r="D106" s="17">
        <v>2.99</v>
      </c>
      <c r="E106" s="17">
        <v>3.54</v>
      </c>
    </row>
    <row r="107" spans="1:5">
      <c r="A107" s="16">
        <v>39355</v>
      </c>
      <c r="B107" s="17">
        <v>2.08</v>
      </c>
      <c r="C107" s="33">
        <v>-5.89</v>
      </c>
      <c r="D107" s="17">
        <v>3.36</v>
      </c>
      <c r="E107" s="17">
        <v>-3.69</v>
      </c>
    </row>
    <row r="108" spans="1:5">
      <c r="A108" s="16">
        <v>39386</v>
      </c>
      <c r="B108" s="17">
        <v>-4.72</v>
      </c>
      <c r="C108" s="33">
        <v>-12.14</v>
      </c>
      <c r="D108" s="17">
        <v>0.59</v>
      </c>
      <c r="E108" s="17">
        <v>-13.23</v>
      </c>
    </row>
    <row r="109" spans="1:5">
      <c r="A109" s="18">
        <v>39416</v>
      </c>
      <c r="B109" s="19">
        <v>-1.43</v>
      </c>
      <c r="C109" s="34">
        <v>-1.03</v>
      </c>
      <c r="D109" s="19">
        <v>-1.19</v>
      </c>
      <c r="E109" s="19">
        <v>-1.18</v>
      </c>
    </row>
    <row r="110" spans="1:5">
      <c r="A110" s="16">
        <v>39447</v>
      </c>
      <c r="B110" s="17">
        <v>1.1100000000000001</v>
      </c>
      <c r="C110" s="33">
        <v>-2.4300000000000002</v>
      </c>
      <c r="D110" s="17">
        <v>1</v>
      </c>
      <c r="E110" s="17">
        <v>-6.18</v>
      </c>
    </row>
    <row r="111" spans="1:5">
      <c r="A111" s="16">
        <v>39478</v>
      </c>
      <c r="B111" s="17">
        <v>8.99</v>
      </c>
      <c r="C111" s="33">
        <v>4.79</v>
      </c>
      <c r="D111" s="17">
        <v>4.2300000000000004</v>
      </c>
      <c r="E111" s="17">
        <v>7.77</v>
      </c>
    </row>
    <row r="112" spans="1:5">
      <c r="A112" s="16">
        <v>39507</v>
      </c>
      <c r="B112" s="17">
        <v>0.11</v>
      </c>
      <c r="C112" s="33">
        <v>-0.39</v>
      </c>
      <c r="D112" s="17">
        <v>6.15</v>
      </c>
      <c r="E112" s="17">
        <v>-0.82</v>
      </c>
    </row>
    <row r="113" spans="1:5">
      <c r="A113" s="16">
        <v>39538</v>
      </c>
      <c r="B113" s="17">
        <v>-2.12</v>
      </c>
      <c r="C113" s="33">
        <v>-2.02</v>
      </c>
      <c r="D113" s="17">
        <v>-1.39</v>
      </c>
      <c r="E113" s="17">
        <v>-3.41</v>
      </c>
    </row>
    <row r="114" spans="1:5">
      <c r="A114" s="18">
        <v>39568</v>
      </c>
      <c r="B114" s="19">
        <v>4.22</v>
      </c>
      <c r="C114" s="34">
        <v>-4.54</v>
      </c>
      <c r="D114" s="19">
        <v>3.05</v>
      </c>
      <c r="E114" s="19">
        <v>-5.99</v>
      </c>
    </row>
    <row r="115" spans="1:5">
      <c r="A115" s="16">
        <v>39599</v>
      </c>
      <c r="B115" s="17">
        <v>1.9</v>
      </c>
      <c r="C115" s="33">
        <v>0.73</v>
      </c>
      <c r="D115" s="17">
        <v>3.16</v>
      </c>
      <c r="E115" s="17">
        <v>0.42</v>
      </c>
    </row>
    <row r="116" spans="1:5">
      <c r="A116" s="16">
        <v>39629</v>
      </c>
      <c r="B116" s="17">
        <v>2.69</v>
      </c>
      <c r="C116" s="33">
        <v>3.11</v>
      </c>
      <c r="D116" s="17">
        <v>1.84</v>
      </c>
      <c r="E116" s="17">
        <v>5.89</v>
      </c>
    </row>
    <row r="117" spans="1:5">
      <c r="A117" s="16">
        <v>39660</v>
      </c>
      <c r="B117" s="17">
        <v>1.52</v>
      </c>
      <c r="C117" s="33">
        <v>-2.86</v>
      </c>
      <c r="D117" s="17">
        <v>2.02</v>
      </c>
      <c r="E117" s="17">
        <v>-1.2</v>
      </c>
    </row>
    <row r="118" spans="1:5">
      <c r="A118" s="16">
        <v>39691</v>
      </c>
      <c r="B118" s="17">
        <v>11.31</v>
      </c>
      <c r="C118" s="33">
        <v>-6.51</v>
      </c>
      <c r="D118" s="17">
        <v>11.7</v>
      </c>
      <c r="E118" s="17">
        <v>-6.94</v>
      </c>
    </row>
    <row r="119" spans="1:5">
      <c r="A119" s="18">
        <v>39721</v>
      </c>
      <c r="B119" s="19">
        <v>-3.96</v>
      </c>
      <c r="C119" s="34">
        <v>-4.3899999999999997</v>
      </c>
      <c r="D119" s="19">
        <v>-3.19</v>
      </c>
      <c r="E119" s="19">
        <v>-7.13</v>
      </c>
    </row>
    <row r="120" spans="1:5">
      <c r="A120" s="16">
        <v>39752</v>
      </c>
      <c r="B120" s="17">
        <v>3.85</v>
      </c>
      <c r="C120" s="33">
        <v>-9.5500000000000007</v>
      </c>
      <c r="D120" s="17">
        <v>5.98</v>
      </c>
      <c r="E120" s="17">
        <v>-11.12</v>
      </c>
    </row>
    <row r="121" spans="1:5">
      <c r="A121" s="16">
        <v>39782</v>
      </c>
      <c r="B121" s="17">
        <v>-10.029999999999999</v>
      </c>
      <c r="C121" s="33">
        <v>4.34</v>
      </c>
      <c r="D121" s="17">
        <v>-8.4700000000000006</v>
      </c>
      <c r="E121" s="17">
        <v>1.1200000000000001</v>
      </c>
    </row>
    <row r="122" spans="1:5">
      <c r="A122" s="16">
        <v>39813</v>
      </c>
      <c r="B122" s="17">
        <v>-1.49</v>
      </c>
      <c r="C122" s="33">
        <v>-7.0000000000000007E-2</v>
      </c>
      <c r="D122" s="17">
        <v>0.52</v>
      </c>
      <c r="E122" s="17">
        <v>-1.3</v>
      </c>
    </row>
    <row r="123" spans="1:5">
      <c r="A123" s="16">
        <v>39844</v>
      </c>
      <c r="B123" s="17">
        <v>-1.67</v>
      </c>
      <c r="C123" s="33">
        <v>2.31</v>
      </c>
      <c r="D123" s="17">
        <v>-4.12</v>
      </c>
      <c r="E123" s="17">
        <v>2.48</v>
      </c>
    </row>
    <row r="124" spans="1:5">
      <c r="A124" s="18">
        <v>39872</v>
      </c>
      <c r="B124" s="19">
        <v>-0.79</v>
      </c>
      <c r="C124" s="34">
        <v>7.66</v>
      </c>
      <c r="D124" s="19">
        <v>-1.08</v>
      </c>
      <c r="E124" s="19">
        <v>6.76</v>
      </c>
    </row>
    <row r="125" spans="1:5">
      <c r="A125" s="16">
        <v>39903</v>
      </c>
      <c r="B125" s="17">
        <v>-0.83</v>
      </c>
      <c r="C125" s="33">
        <v>0.43</v>
      </c>
      <c r="D125" s="17">
        <v>-0.93</v>
      </c>
      <c r="E125" s="17">
        <v>-0.59</v>
      </c>
    </row>
    <row r="126" spans="1:5">
      <c r="A126" s="16">
        <v>39933</v>
      </c>
      <c r="B126" s="17">
        <v>-0.59</v>
      </c>
      <c r="C126" s="33">
        <v>10.44</v>
      </c>
      <c r="D126" s="17">
        <v>-3.25</v>
      </c>
      <c r="E126" s="17">
        <v>13.07</v>
      </c>
    </row>
    <row r="127" spans="1:5">
      <c r="A127" s="16">
        <v>39964</v>
      </c>
      <c r="B127" s="17">
        <v>2.36</v>
      </c>
      <c r="C127" s="33">
        <v>0.7</v>
      </c>
      <c r="D127" s="17">
        <v>3.83</v>
      </c>
      <c r="E127" s="17">
        <v>1.98</v>
      </c>
    </row>
    <row r="128" spans="1:5">
      <c r="A128" s="16">
        <v>39994</v>
      </c>
      <c r="B128" s="17">
        <v>4.53</v>
      </c>
      <c r="C128" s="33">
        <v>-3.44</v>
      </c>
      <c r="D128" s="17">
        <v>6.37</v>
      </c>
      <c r="E128" s="17">
        <v>-4.99</v>
      </c>
    </row>
    <row r="129" spans="1:5">
      <c r="A129" s="18">
        <v>40025</v>
      </c>
      <c r="B129" s="19">
        <v>6.41</v>
      </c>
      <c r="C129" s="34">
        <v>-5.28</v>
      </c>
      <c r="D129" s="19">
        <v>5.85</v>
      </c>
      <c r="E129" s="19">
        <v>-1.66</v>
      </c>
    </row>
    <row r="130" spans="1:5">
      <c r="A130" s="16">
        <v>40056</v>
      </c>
      <c r="B130" s="17">
        <v>1.89</v>
      </c>
      <c r="C130" s="33">
        <v>0.28999999999999998</v>
      </c>
      <c r="D130" s="17">
        <v>2.09</v>
      </c>
      <c r="E130" s="17">
        <v>-0.94</v>
      </c>
    </row>
    <row r="131" spans="1:5">
      <c r="A131" s="16">
        <v>40086</v>
      </c>
      <c r="B131" s="17">
        <v>4.58</v>
      </c>
      <c r="C131" s="33">
        <v>-7.19</v>
      </c>
      <c r="D131" s="17">
        <v>2.83</v>
      </c>
      <c r="E131" s="17">
        <v>-6.9</v>
      </c>
    </row>
    <row r="132" spans="1:5">
      <c r="A132" s="16">
        <v>40117</v>
      </c>
      <c r="B132" s="17">
        <v>0.31</v>
      </c>
      <c r="C132" s="33">
        <v>0.18</v>
      </c>
      <c r="D132" s="17">
        <v>-1.06</v>
      </c>
      <c r="E132" s="17">
        <v>2.64</v>
      </c>
    </row>
    <row r="133" spans="1:5">
      <c r="A133" s="16">
        <v>40147</v>
      </c>
      <c r="B133" s="17">
        <v>-0.16</v>
      </c>
      <c r="C133" s="33">
        <v>-1.88</v>
      </c>
      <c r="D133" s="17">
        <v>0.04</v>
      </c>
      <c r="E133" s="17">
        <v>-3.6</v>
      </c>
    </row>
    <row r="134" spans="1:5">
      <c r="A134" s="18">
        <v>40178</v>
      </c>
      <c r="B134" s="19">
        <v>-1.98</v>
      </c>
      <c r="C134" s="34">
        <v>2.08</v>
      </c>
      <c r="D134" s="19">
        <v>-0.89</v>
      </c>
      <c r="E134" s="19">
        <v>0.37</v>
      </c>
    </row>
    <row r="135" spans="1:5">
      <c r="A135" s="16">
        <v>40209</v>
      </c>
      <c r="B135" s="17">
        <v>-1.71</v>
      </c>
      <c r="C135" s="33">
        <v>2.98</v>
      </c>
      <c r="D135" s="17">
        <v>-3.61</v>
      </c>
      <c r="E135" s="17">
        <v>4.72</v>
      </c>
    </row>
    <row r="136" spans="1:5">
      <c r="A136" s="16">
        <v>40237</v>
      </c>
      <c r="B136" s="17">
        <v>0.47</v>
      </c>
      <c r="C136" s="33">
        <v>1.9</v>
      </c>
      <c r="D136" s="17">
        <v>0.06</v>
      </c>
      <c r="E136" s="17">
        <v>3.93</v>
      </c>
    </row>
    <row r="137" spans="1:5">
      <c r="A137" s="16">
        <v>40268</v>
      </c>
      <c r="B137" s="17">
        <v>5.16</v>
      </c>
      <c r="C137" s="33">
        <v>-2</v>
      </c>
      <c r="D137" s="17">
        <v>7.56</v>
      </c>
      <c r="E137" s="17">
        <v>-0.95</v>
      </c>
    </row>
    <row r="138" spans="1:5">
      <c r="A138" s="16">
        <v>40298</v>
      </c>
      <c r="B138" s="17">
        <v>5.6</v>
      </c>
      <c r="C138" s="33">
        <v>0.02</v>
      </c>
      <c r="D138" s="17">
        <v>5.3</v>
      </c>
      <c r="E138" s="17">
        <v>-0.85</v>
      </c>
    </row>
    <row r="139" spans="1:5">
      <c r="A139" s="18">
        <v>40329</v>
      </c>
      <c r="B139" s="19">
        <v>1.88</v>
      </c>
      <c r="C139" s="34">
        <v>-0.02</v>
      </c>
      <c r="D139" s="19">
        <v>1.99</v>
      </c>
      <c r="E139" s="19">
        <v>-2.31</v>
      </c>
    </row>
    <row r="140" spans="1:5">
      <c r="A140" s="16">
        <v>40359</v>
      </c>
      <c r="B140" s="17">
        <v>0.37</v>
      </c>
      <c r="C140" s="33">
        <v>-2.73</v>
      </c>
      <c r="D140" s="17">
        <v>1.8</v>
      </c>
      <c r="E140" s="17">
        <v>-2.33</v>
      </c>
    </row>
    <row r="141" spans="1:5">
      <c r="A141" s="16">
        <v>40390</v>
      </c>
      <c r="B141" s="17">
        <v>3.16</v>
      </c>
      <c r="C141" s="33">
        <v>-1.53</v>
      </c>
      <c r="D141" s="17">
        <v>3.03</v>
      </c>
      <c r="E141" s="17">
        <v>1.91</v>
      </c>
    </row>
    <row r="142" spans="1:5">
      <c r="A142" s="16">
        <v>40421</v>
      </c>
      <c r="B142" s="17">
        <v>-1.39</v>
      </c>
      <c r="C142" s="33">
        <v>-2</v>
      </c>
      <c r="D142" s="17">
        <v>-1.23</v>
      </c>
      <c r="E142" s="17">
        <v>-2.12</v>
      </c>
    </row>
    <row r="143" spans="1:5">
      <c r="A143" s="16">
        <v>40451</v>
      </c>
      <c r="B143" s="17">
        <v>3.02</v>
      </c>
      <c r="C143" s="33">
        <v>-4.17</v>
      </c>
      <c r="D143" s="17">
        <v>3.79</v>
      </c>
      <c r="E143" s="17">
        <v>-4.18</v>
      </c>
    </row>
    <row r="144" spans="1:5">
      <c r="A144" s="18">
        <v>40482</v>
      </c>
      <c r="B144" s="19">
        <v>1.77</v>
      </c>
      <c r="C144" s="34">
        <v>5.78</v>
      </c>
      <c r="D144" s="19">
        <v>1.25</v>
      </c>
      <c r="E144" s="19">
        <v>6.4</v>
      </c>
    </row>
    <row r="145" spans="1:5">
      <c r="A145" s="16">
        <v>40512</v>
      </c>
      <c r="B145" s="17">
        <v>1.7</v>
      </c>
      <c r="C145" s="33">
        <v>-6.5</v>
      </c>
      <c r="D145" s="17">
        <v>1.91</v>
      </c>
      <c r="E145" s="17">
        <v>-8.64</v>
      </c>
    </row>
    <row r="146" spans="1:5">
      <c r="A146" s="16">
        <v>40543</v>
      </c>
      <c r="B146" s="17">
        <v>2.85</v>
      </c>
      <c r="C146" s="33">
        <v>-3.87</v>
      </c>
      <c r="D146" s="17">
        <v>1.99</v>
      </c>
      <c r="E146" s="17">
        <v>-5.05</v>
      </c>
    </row>
    <row r="147" spans="1:5">
      <c r="A147" s="16">
        <v>40574</v>
      </c>
      <c r="B147" s="17">
        <v>0.01</v>
      </c>
      <c r="C147" s="33">
        <v>0.1</v>
      </c>
      <c r="D147" s="17">
        <v>-0.06</v>
      </c>
      <c r="E147" s="17">
        <v>1.38</v>
      </c>
    </row>
    <row r="148" spans="1:5">
      <c r="A148" s="16">
        <v>40602</v>
      </c>
      <c r="B148" s="17">
        <v>-2.83</v>
      </c>
      <c r="C148" s="33">
        <v>3.07</v>
      </c>
      <c r="D148" s="17">
        <v>-2.67</v>
      </c>
      <c r="E148" s="17">
        <v>4.26</v>
      </c>
    </row>
    <row r="149" spans="1:5">
      <c r="A149" s="18">
        <v>40633</v>
      </c>
      <c r="B149" s="19">
        <v>1.18</v>
      </c>
      <c r="C149" s="34">
        <v>-4.9400000000000004</v>
      </c>
      <c r="D149" s="19">
        <v>1.82</v>
      </c>
      <c r="E149" s="19">
        <v>-5.45</v>
      </c>
    </row>
    <row r="150" spans="1:5">
      <c r="A150" s="16">
        <v>40663</v>
      </c>
      <c r="B150" s="17">
        <v>-1.37</v>
      </c>
      <c r="C150" s="33">
        <v>-4.67</v>
      </c>
      <c r="D150" s="17">
        <v>2.16</v>
      </c>
      <c r="E150" s="17">
        <v>-6.11</v>
      </c>
    </row>
    <row r="151" spans="1:5">
      <c r="A151" s="16">
        <v>40694</v>
      </c>
      <c r="B151" s="17">
        <v>3.53</v>
      </c>
      <c r="C151" s="33">
        <v>-2.37</v>
      </c>
      <c r="D151" s="17">
        <v>3.8</v>
      </c>
      <c r="E151" s="17">
        <v>-2.73</v>
      </c>
    </row>
    <row r="152" spans="1:5">
      <c r="A152" s="16">
        <v>40724</v>
      </c>
      <c r="B152" s="17">
        <v>0.67</v>
      </c>
      <c r="C152" s="33">
        <v>-1.74</v>
      </c>
      <c r="D152" s="17">
        <v>1.62</v>
      </c>
      <c r="E152" s="17">
        <v>-0.44</v>
      </c>
    </row>
    <row r="153" spans="1:5">
      <c r="A153" s="16">
        <v>40755</v>
      </c>
      <c r="B153" s="17">
        <v>-0.02</v>
      </c>
      <c r="C153" s="33">
        <v>7.42</v>
      </c>
      <c r="D153" s="17">
        <v>-3.51</v>
      </c>
      <c r="E153" s="17">
        <v>9.77</v>
      </c>
    </row>
    <row r="154" spans="1:5">
      <c r="A154" s="18">
        <v>40786</v>
      </c>
      <c r="B154" s="19">
        <v>0.34</v>
      </c>
      <c r="C154" s="34">
        <v>3.1</v>
      </c>
      <c r="D154" s="19">
        <v>-1.38</v>
      </c>
      <c r="E154" s="19">
        <v>4.41</v>
      </c>
    </row>
    <row r="155" spans="1:5">
      <c r="A155" s="16">
        <v>40816</v>
      </c>
      <c r="B155" s="17">
        <v>-4.57</v>
      </c>
      <c r="C155" s="33">
        <v>-3.97</v>
      </c>
      <c r="D155" s="17">
        <v>-4.6100000000000003</v>
      </c>
      <c r="E155" s="17">
        <v>-6.38</v>
      </c>
    </row>
    <row r="156" spans="1:5">
      <c r="A156" s="16">
        <v>40847</v>
      </c>
      <c r="B156" s="17">
        <v>-2.13</v>
      </c>
      <c r="C156" s="33">
        <v>1.1499999999999999</v>
      </c>
      <c r="D156" s="17">
        <v>-4.43</v>
      </c>
      <c r="E156" s="17">
        <v>2.2999999999999998</v>
      </c>
    </row>
    <row r="157" spans="1:5">
      <c r="A157" s="16">
        <v>40877</v>
      </c>
      <c r="B157" s="17">
        <v>-0.42</v>
      </c>
      <c r="C157" s="33">
        <v>4.83</v>
      </c>
      <c r="D157" s="17">
        <v>-2.68</v>
      </c>
      <c r="E157" s="17">
        <v>6.14</v>
      </c>
    </row>
    <row r="158" spans="1:5">
      <c r="A158" s="16">
        <v>40908</v>
      </c>
      <c r="B158" s="17">
        <v>1.8</v>
      </c>
      <c r="C158" s="33">
        <v>6.18</v>
      </c>
      <c r="D158" s="17">
        <v>3.17</v>
      </c>
      <c r="E158" s="17">
        <v>7.05</v>
      </c>
    </row>
    <row r="159" spans="1:5">
      <c r="A159" s="18">
        <v>40939</v>
      </c>
      <c r="B159" s="19">
        <v>1.51</v>
      </c>
      <c r="C159" s="34">
        <v>-1.78</v>
      </c>
      <c r="D159" s="19">
        <v>2</v>
      </c>
      <c r="E159" s="19">
        <v>-0.1</v>
      </c>
    </row>
    <row r="160" spans="1:5">
      <c r="A160" s="16">
        <v>40968</v>
      </c>
      <c r="B160" s="17">
        <v>3.04</v>
      </c>
      <c r="C160" s="33">
        <v>8.4</v>
      </c>
      <c r="D160" s="17">
        <v>5.0599999999999996</v>
      </c>
      <c r="E160" s="17">
        <v>11.43</v>
      </c>
    </row>
    <row r="161" spans="1:5">
      <c r="A161" s="16">
        <v>40999</v>
      </c>
      <c r="B161" s="17">
        <v>0.54</v>
      </c>
      <c r="C161" s="33">
        <v>-2.56</v>
      </c>
      <c r="D161" s="17">
        <v>1.38</v>
      </c>
      <c r="E161" s="17">
        <v>-0.81</v>
      </c>
    </row>
    <row r="162" spans="1:5">
      <c r="A162" s="16">
        <v>41029</v>
      </c>
      <c r="B162" s="17">
        <v>1.06</v>
      </c>
      <c r="C162" s="33">
        <v>-2.81</v>
      </c>
      <c r="D162" s="17">
        <v>1.18</v>
      </c>
      <c r="E162" s="17">
        <v>-3.02</v>
      </c>
    </row>
    <row r="163" spans="1:5">
      <c r="A163" s="16">
        <v>41060</v>
      </c>
      <c r="B163" s="17">
        <v>-0.72</v>
      </c>
      <c r="C163" s="33">
        <v>1.38</v>
      </c>
      <c r="D163" s="17">
        <v>-2.34</v>
      </c>
      <c r="E163" s="17">
        <v>3.27</v>
      </c>
    </row>
    <row r="164" spans="1:5">
      <c r="A164" s="18">
        <v>41090</v>
      </c>
      <c r="B164" s="19">
        <v>-0.59</v>
      </c>
      <c r="C164" s="34">
        <v>3.1</v>
      </c>
      <c r="D164" s="19">
        <v>-3.87</v>
      </c>
      <c r="E164" s="19">
        <v>4.8899999999999997</v>
      </c>
    </row>
    <row r="165" spans="1:5">
      <c r="A165" s="16">
        <v>41121</v>
      </c>
      <c r="B165" s="17">
        <v>0.85</v>
      </c>
      <c r="C165" s="33">
        <v>-2.98</v>
      </c>
      <c r="D165" s="17">
        <v>2.87</v>
      </c>
      <c r="E165" s="17">
        <v>-1.63</v>
      </c>
    </row>
    <row r="166" spans="1:5">
      <c r="A166" s="16">
        <v>41152</v>
      </c>
      <c r="B166" s="17">
        <v>-2.2400000000000002</v>
      </c>
      <c r="C166" s="33">
        <v>4.49</v>
      </c>
      <c r="D166" s="17">
        <v>-2.62</v>
      </c>
      <c r="E166" s="17">
        <v>5.2</v>
      </c>
    </row>
    <row r="167" spans="1:5">
      <c r="A167" s="16">
        <v>41182</v>
      </c>
      <c r="B167" s="17">
        <v>1.0900000000000001</v>
      </c>
      <c r="C167" s="33">
        <v>3.64</v>
      </c>
      <c r="D167" s="17">
        <v>0.28000000000000003</v>
      </c>
      <c r="E167" s="17">
        <v>3.44</v>
      </c>
    </row>
    <row r="168" spans="1:5">
      <c r="A168" s="16">
        <v>41213</v>
      </c>
      <c r="B168" s="17">
        <v>3.39</v>
      </c>
      <c r="C168" s="33">
        <v>2.44</v>
      </c>
      <c r="D168" s="17">
        <v>3.46</v>
      </c>
      <c r="E168" s="17">
        <v>1.75</v>
      </c>
    </row>
    <row r="169" spans="1:5">
      <c r="A169" s="18">
        <v>41243</v>
      </c>
      <c r="B169" s="19">
        <v>-1.02</v>
      </c>
      <c r="C169" s="34">
        <v>-1.77</v>
      </c>
      <c r="D169" s="19">
        <v>0.28999999999999998</v>
      </c>
      <c r="E169" s="19">
        <v>-2.89</v>
      </c>
    </row>
    <row r="170" spans="1:5">
      <c r="A170" s="16">
        <v>41274</v>
      </c>
      <c r="B170" s="17">
        <v>4.49</v>
      </c>
      <c r="C170" s="33">
        <v>-5.41</v>
      </c>
      <c r="D170" s="17">
        <v>4.3</v>
      </c>
      <c r="E170" s="17">
        <v>-4.38</v>
      </c>
    </row>
    <row r="171" spans="1:5">
      <c r="A171" s="16">
        <v>41305</v>
      </c>
      <c r="B171" s="17">
        <v>4.09</v>
      </c>
      <c r="C171" s="33">
        <v>5.32</v>
      </c>
      <c r="D171" s="17">
        <v>2.82</v>
      </c>
      <c r="E171" s="17">
        <v>6.2</v>
      </c>
    </row>
    <row r="172" spans="1:5">
      <c r="A172" s="16">
        <v>41333</v>
      </c>
      <c r="B172" s="17">
        <v>-1.75</v>
      </c>
      <c r="C172" s="33">
        <v>0.92</v>
      </c>
      <c r="D172" s="17">
        <v>-2.44</v>
      </c>
      <c r="E172" s="17">
        <v>1.29</v>
      </c>
    </row>
    <row r="173" spans="1:5">
      <c r="A173" s="16">
        <v>41364</v>
      </c>
      <c r="B173" s="17">
        <v>0.9</v>
      </c>
      <c r="C173" s="33">
        <v>5.98</v>
      </c>
      <c r="D173" s="17">
        <v>1.36</v>
      </c>
      <c r="E173" s="17">
        <v>6.21</v>
      </c>
    </row>
    <row r="174" spans="1:5">
      <c r="A174" s="18">
        <v>41394</v>
      </c>
      <c r="B174" s="19">
        <v>2.1800000000000002</v>
      </c>
      <c r="C174" s="34">
        <v>7.81</v>
      </c>
      <c r="D174" s="19">
        <v>1.3</v>
      </c>
      <c r="E174" s="19">
        <v>9.52</v>
      </c>
    </row>
    <row r="175" spans="1:5">
      <c r="A175" s="16">
        <v>41425</v>
      </c>
      <c r="B175" s="17">
        <v>-1.34</v>
      </c>
      <c r="C175" s="33">
        <v>1.46</v>
      </c>
      <c r="D175" s="17">
        <v>0.71</v>
      </c>
      <c r="E175" s="17">
        <v>0.41</v>
      </c>
    </row>
    <row r="176" spans="1:5">
      <c r="A176" s="16">
        <v>41455</v>
      </c>
      <c r="B176" s="17">
        <v>0.92</v>
      </c>
      <c r="C176" s="33">
        <v>-5.05</v>
      </c>
      <c r="D176" s="17">
        <v>4.34</v>
      </c>
      <c r="E176" s="17">
        <v>-6.41</v>
      </c>
    </row>
    <row r="177" spans="1:5">
      <c r="A177" s="16">
        <v>41486</v>
      </c>
      <c r="B177" s="17">
        <v>2.2999999999999998</v>
      </c>
      <c r="C177" s="33">
        <v>2.02</v>
      </c>
      <c r="D177" s="17">
        <v>0.25</v>
      </c>
      <c r="E177" s="17">
        <v>1.25</v>
      </c>
    </row>
    <row r="178" spans="1:5">
      <c r="A178" s="16">
        <v>41517</v>
      </c>
      <c r="B178" s="17">
        <v>1.79</v>
      </c>
      <c r="C178" s="33">
        <v>-3.15</v>
      </c>
      <c r="D178" s="17">
        <v>4.5199999999999996</v>
      </c>
      <c r="E178" s="17">
        <v>-3.52</v>
      </c>
    </row>
    <row r="179" spans="1:5">
      <c r="A179" s="18">
        <v>41547</v>
      </c>
      <c r="B179" s="19">
        <v>1.37</v>
      </c>
      <c r="C179" s="34">
        <v>-1.48</v>
      </c>
      <c r="D179" s="19">
        <v>-0.46</v>
      </c>
      <c r="E179" s="19">
        <v>-1.82</v>
      </c>
    </row>
    <row r="180" spans="1:5">
      <c r="A180" s="16">
        <v>41578</v>
      </c>
      <c r="B180" s="17">
        <v>-1.35</v>
      </c>
      <c r="C180" s="33">
        <v>-2.52</v>
      </c>
      <c r="D180" s="17">
        <v>0.85</v>
      </c>
      <c r="E180" s="17">
        <v>-1.88</v>
      </c>
    </row>
    <row r="181" spans="1:5">
      <c r="A181" s="16">
        <v>41608</v>
      </c>
      <c r="B181" s="17">
        <v>1.22</v>
      </c>
      <c r="C181" s="33">
        <v>-2.64</v>
      </c>
      <c r="D181" s="17">
        <v>2.29</v>
      </c>
      <c r="E181" s="17">
        <v>-4.7300000000000004</v>
      </c>
    </row>
    <row r="182" spans="1:5">
      <c r="A182" s="16">
        <v>41639</v>
      </c>
      <c r="B182" s="17">
        <v>3.76</v>
      </c>
      <c r="C182" s="33">
        <v>-2.31</v>
      </c>
      <c r="D182" s="17">
        <v>3.27</v>
      </c>
      <c r="E182" s="17">
        <v>-2.42</v>
      </c>
    </row>
    <row r="183" spans="1:5">
      <c r="A183" s="16">
        <v>41670</v>
      </c>
      <c r="B183" s="17">
        <v>0.08</v>
      </c>
      <c r="C183" s="33">
        <v>6.25</v>
      </c>
      <c r="D183" s="17">
        <v>-2.29</v>
      </c>
      <c r="E183" s="17">
        <v>8.73</v>
      </c>
    </row>
    <row r="184" spans="1:5">
      <c r="A184" s="18">
        <v>41698</v>
      </c>
      <c r="B184" s="19">
        <v>1.63</v>
      </c>
      <c r="C184" s="34">
        <v>2.2999999999999998</v>
      </c>
      <c r="D184" s="19">
        <v>2.48</v>
      </c>
      <c r="E184" s="19">
        <v>1.34</v>
      </c>
    </row>
    <row r="185" spans="1:5">
      <c r="A185" s="16">
        <v>41729</v>
      </c>
      <c r="B185" s="17">
        <v>0.63</v>
      </c>
      <c r="C185" s="33">
        <v>3.56</v>
      </c>
      <c r="D185" s="17">
        <v>0.16</v>
      </c>
      <c r="E185" s="17">
        <v>3.68</v>
      </c>
    </row>
    <row r="186" spans="1:5">
      <c r="A186" s="16">
        <v>41759</v>
      </c>
      <c r="B186" s="17">
        <v>1.1200000000000001</v>
      </c>
      <c r="C186" s="33">
        <v>3.71</v>
      </c>
      <c r="D186" s="17">
        <v>1.7</v>
      </c>
      <c r="E186" s="17">
        <v>5.44</v>
      </c>
    </row>
    <row r="187" spans="1:5">
      <c r="A187" s="16">
        <v>41790</v>
      </c>
      <c r="B187" s="17">
        <v>0.32</v>
      </c>
      <c r="C187" s="33">
        <v>-0.41</v>
      </c>
      <c r="D187" s="17">
        <v>2.71</v>
      </c>
      <c r="E187" s="17">
        <v>0.33</v>
      </c>
    </row>
    <row r="188" spans="1:5">
      <c r="A188" s="16">
        <v>41820</v>
      </c>
      <c r="B188" s="17">
        <v>3.07</v>
      </c>
      <c r="C188" s="33">
        <v>-1.55</v>
      </c>
      <c r="D188" s="17">
        <v>1.7</v>
      </c>
      <c r="E188" s="17">
        <v>-2.6</v>
      </c>
    </row>
    <row r="189" spans="1:5">
      <c r="A189" s="18">
        <v>41851</v>
      </c>
      <c r="B189" s="19">
        <v>5.8</v>
      </c>
      <c r="C189" s="34">
        <v>-1.98</v>
      </c>
      <c r="D189" s="19">
        <v>6.32</v>
      </c>
      <c r="E189" s="19">
        <v>-1.47</v>
      </c>
    </row>
    <row r="190" spans="1:5">
      <c r="A190" s="16">
        <v>41882</v>
      </c>
      <c r="B190" s="17">
        <v>2.2999999999999998</v>
      </c>
      <c r="C190" s="33">
        <v>2.31</v>
      </c>
      <c r="D190" s="17">
        <v>-0.5</v>
      </c>
      <c r="E190" s="17">
        <v>-0.86</v>
      </c>
    </row>
    <row r="191" spans="1:5">
      <c r="A191" s="16">
        <v>41912</v>
      </c>
      <c r="B191" s="17">
        <v>-2.19</v>
      </c>
      <c r="C191" s="33">
        <v>3.91</v>
      </c>
      <c r="D191" s="17">
        <v>-3.72</v>
      </c>
      <c r="E191" s="17">
        <v>5.16</v>
      </c>
    </row>
    <row r="192" spans="1:5">
      <c r="A192" s="16">
        <v>41943</v>
      </c>
      <c r="B192" s="17">
        <v>-1.69</v>
      </c>
      <c r="C192" s="33">
        <v>0.73</v>
      </c>
      <c r="D192" s="17">
        <v>-1.65</v>
      </c>
      <c r="E192" s="17">
        <v>1.94</v>
      </c>
    </row>
    <row r="193" spans="1:5">
      <c r="A193" s="16">
        <v>41973</v>
      </c>
      <c r="B193" s="17">
        <v>0.36</v>
      </c>
      <c r="C193" s="33">
        <v>-3.62</v>
      </c>
      <c r="D193" s="17">
        <v>0.73</v>
      </c>
      <c r="E193" s="17">
        <v>-3.63</v>
      </c>
    </row>
    <row r="194" spans="1:5">
      <c r="A194" s="18">
        <v>42004</v>
      </c>
      <c r="B194" s="19">
        <v>-2.64</v>
      </c>
      <c r="C194" s="34">
        <v>2.93</v>
      </c>
      <c r="D194" s="19">
        <v>-2.76</v>
      </c>
      <c r="E194" s="19">
        <v>2.2799999999999998</v>
      </c>
    </row>
    <row r="195" spans="1:5">
      <c r="A195" s="16">
        <v>42035</v>
      </c>
      <c r="B195" s="17">
        <v>-4.79</v>
      </c>
      <c r="C195" s="33">
        <v>4.6399999999999997</v>
      </c>
      <c r="D195" s="17">
        <v>-6.23</v>
      </c>
      <c r="E195" s="17">
        <v>8.2799999999999994</v>
      </c>
    </row>
    <row r="196" spans="1:5">
      <c r="A196" s="16">
        <v>42063</v>
      </c>
      <c r="B196" s="17">
        <v>3.66</v>
      </c>
      <c r="C196" s="33">
        <v>7.55</v>
      </c>
      <c r="D196" s="17">
        <v>3.58</v>
      </c>
      <c r="E196" s="17">
        <v>9.51</v>
      </c>
    </row>
    <row r="197" spans="1:5">
      <c r="A197" s="16">
        <v>42094</v>
      </c>
      <c r="B197" s="17">
        <v>0.72</v>
      </c>
      <c r="C197" s="33">
        <v>5.76</v>
      </c>
      <c r="D197" s="17">
        <v>1.61</v>
      </c>
      <c r="E197" s="17">
        <v>7.05</v>
      </c>
    </row>
    <row r="198" spans="1:5">
      <c r="A198" s="16">
        <v>42124</v>
      </c>
      <c r="B198" s="17">
        <v>0.92</v>
      </c>
      <c r="C198" s="33">
        <v>1.28</v>
      </c>
      <c r="D198" s="17">
        <v>0.09</v>
      </c>
      <c r="E198" s="17">
        <v>4.5999999999999996</v>
      </c>
    </row>
    <row r="199" spans="1:5">
      <c r="A199" s="18">
        <v>42155</v>
      </c>
      <c r="B199" s="19">
        <v>-4.8600000000000003</v>
      </c>
      <c r="C199" s="34">
        <v>5.94</v>
      </c>
      <c r="D199" s="19">
        <v>-5.01</v>
      </c>
      <c r="E199" s="19">
        <v>7.42</v>
      </c>
    </row>
    <row r="200" spans="1:5">
      <c r="A200" s="16">
        <v>42185</v>
      </c>
      <c r="B200" s="17">
        <v>-1.75</v>
      </c>
      <c r="C200" s="33">
        <v>3.17</v>
      </c>
      <c r="D200" s="17">
        <v>-4.5</v>
      </c>
      <c r="E200" s="17">
        <v>5.5</v>
      </c>
    </row>
    <row r="201" spans="1:5">
      <c r="A201" s="16">
        <v>42216</v>
      </c>
      <c r="B201" s="17">
        <v>-1.03</v>
      </c>
      <c r="C201" s="33">
        <v>2.2799999999999998</v>
      </c>
      <c r="D201" s="17">
        <v>-0.33</v>
      </c>
      <c r="E201" s="17">
        <v>5.8</v>
      </c>
    </row>
    <row r="202" spans="1:5">
      <c r="A202" s="16">
        <v>42247</v>
      </c>
      <c r="B202" s="17">
        <v>-0.12</v>
      </c>
      <c r="C202" s="33">
        <v>-2.1800000000000002</v>
      </c>
      <c r="D202" s="17">
        <v>0.6</v>
      </c>
      <c r="E202" s="17">
        <v>-1.82</v>
      </c>
    </row>
    <row r="203" spans="1:5">
      <c r="A203" s="16">
        <v>42277</v>
      </c>
      <c r="B203" s="17">
        <v>2.6</v>
      </c>
      <c r="C203" s="33">
        <v>2.85</v>
      </c>
      <c r="D203" s="17">
        <v>0.74</v>
      </c>
      <c r="E203" s="17">
        <v>4.68</v>
      </c>
    </row>
    <row r="204" spans="1:5">
      <c r="A204" s="18">
        <v>42308</v>
      </c>
      <c r="B204" s="19">
        <v>-0.97</v>
      </c>
      <c r="C204" s="34">
        <v>0.43</v>
      </c>
      <c r="D204" s="19">
        <v>-0.85</v>
      </c>
      <c r="E204" s="19">
        <v>3.34</v>
      </c>
    </row>
    <row r="205" spans="1:5">
      <c r="A205" s="16">
        <v>42338</v>
      </c>
      <c r="B205" s="17">
        <v>-1.22</v>
      </c>
      <c r="C205" s="33">
        <v>-0.42</v>
      </c>
      <c r="D205" s="17">
        <v>-2.78</v>
      </c>
      <c r="E205" s="17">
        <v>2.04</v>
      </c>
    </row>
    <row r="206" spans="1:5">
      <c r="A206" s="16">
        <v>42369</v>
      </c>
      <c r="B206" s="17">
        <v>0.68</v>
      </c>
      <c r="C206" s="33">
        <v>1.58</v>
      </c>
      <c r="D206" s="17">
        <v>0.52</v>
      </c>
      <c r="E206" s="17">
        <v>4.03</v>
      </c>
    </row>
    <row r="207" spans="1:5">
      <c r="A207" s="16">
        <v>42400</v>
      </c>
      <c r="B207" s="17">
        <v>-3.31</v>
      </c>
      <c r="C207" s="33">
        <v>-1.1000000000000001</v>
      </c>
      <c r="D207" s="17">
        <v>-3.32</v>
      </c>
      <c r="E207" s="17">
        <v>-2.31</v>
      </c>
    </row>
    <row r="208" spans="1:5">
      <c r="A208" s="16">
        <v>42429</v>
      </c>
      <c r="B208" s="17">
        <v>7.41</v>
      </c>
      <c r="C208" s="33">
        <v>0.7</v>
      </c>
      <c r="D208" s="17">
        <v>7.02</v>
      </c>
      <c r="E208" s="17">
        <v>-0.25</v>
      </c>
    </row>
    <row r="209" spans="1:5">
      <c r="A209" s="18">
        <v>42460</v>
      </c>
      <c r="B209" s="19">
        <v>2.25</v>
      </c>
      <c r="C209" s="34">
        <v>3.01</v>
      </c>
      <c r="D209" s="19">
        <v>1.42</v>
      </c>
      <c r="E209" s="19">
        <v>5.14</v>
      </c>
    </row>
    <row r="210" spans="1:5">
      <c r="A210" s="16">
        <v>42490</v>
      </c>
      <c r="B210" s="17">
        <v>-0.18</v>
      </c>
      <c r="C210" s="33">
        <v>4.33</v>
      </c>
      <c r="D210" s="17">
        <v>1.1599999999999999</v>
      </c>
      <c r="E210" s="17">
        <v>5.56</v>
      </c>
    </row>
    <row r="211" spans="1:5">
      <c r="A211" s="16">
        <v>42521</v>
      </c>
      <c r="B211" s="17">
        <v>-3.16</v>
      </c>
      <c r="C211" s="33">
        <v>0.86</v>
      </c>
      <c r="D211" s="17">
        <v>-2.46</v>
      </c>
      <c r="E211" s="17">
        <v>2.02</v>
      </c>
    </row>
    <row r="212" spans="1:5">
      <c r="A212" s="16">
        <v>42551</v>
      </c>
      <c r="B212" s="17">
        <v>-1.38</v>
      </c>
      <c r="C212" s="33">
        <v>0.27</v>
      </c>
      <c r="D212" s="17">
        <v>-1.85</v>
      </c>
      <c r="E212" s="17">
        <v>0.05</v>
      </c>
    </row>
    <row r="213" spans="1:5">
      <c r="A213" s="16">
        <v>42582</v>
      </c>
      <c r="B213" s="17">
        <v>4.4800000000000004</v>
      </c>
      <c r="C213" s="33">
        <v>5.43</v>
      </c>
      <c r="D213" s="17">
        <v>2.5299999999999998</v>
      </c>
      <c r="E213" s="17">
        <v>8.7200000000000006</v>
      </c>
    </row>
    <row r="214" spans="1:5">
      <c r="A214" s="18">
        <v>42613</v>
      </c>
      <c r="B214" s="19">
        <v>4.76</v>
      </c>
      <c r="C214" s="34">
        <v>-4.51</v>
      </c>
      <c r="D214" s="19">
        <v>6.92</v>
      </c>
      <c r="E214" s="19">
        <v>-3.43</v>
      </c>
    </row>
    <row r="215" spans="1:5">
      <c r="A215" s="16">
        <v>42643</v>
      </c>
      <c r="B215" s="17">
        <v>1.53</v>
      </c>
      <c r="C215" s="33">
        <v>3.14</v>
      </c>
      <c r="D215" s="17">
        <v>0.53</v>
      </c>
      <c r="E215" s="17">
        <v>5.73</v>
      </c>
    </row>
    <row r="216" spans="1:5">
      <c r="A216" s="16">
        <v>42674</v>
      </c>
      <c r="B216" s="17">
        <v>7.64</v>
      </c>
      <c r="C216" s="33">
        <v>-4.8099999999999996</v>
      </c>
      <c r="D216" s="17">
        <v>9.09</v>
      </c>
      <c r="E216" s="17">
        <v>-6</v>
      </c>
    </row>
    <row r="217" spans="1:5">
      <c r="A217" s="16">
        <v>42704</v>
      </c>
      <c r="B217" s="17">
        <v>6.92</v>
      </c>
      <c r="C217" s="33">
        <v>-2.56</v>
      </c>
      <c r="D217" s="17">
        <v>8.65</v>
      </c>
      <c r="E217" s="17">
        <v>0.21</v>
      </c>
    </row>
    <row r="218" spans="1:5">
      <c r="A218" s="16">
        <v>42735</v>
      </c>
      <c r="B218" s="17">
        <v>0.65</v>
      </c>
      <c r="C218" s="33">
        <v>3.38</v>
      </c>
      <c r="D218" s="17">
        <v>0.23</v>
      </c>
      <c r="E218" s="17">
        <v>3.47</v>
      </c>
    </row>
    <row r="219" spans="1:5">
      <c r="A219" s="18">
        <v>42766</v>
      </c>
      <c r="B219" s="19">
        <v>2.41</v>
      </c>
      <c r="C219" s="34">
        <v>-1.69</v>
      </c>
      <c r="D219" s="19">
        <v>2.85</v>
      </c>
      <c r="E219" s="19">
        <v>-1.51</v>
      </c>
    </row>
    <row r="220" spans="1:5">
      <c r="A220" s="16">
        <v>42794</v>
      </c>
      <c r="B220" s="17">
        <v>-0.03</v>
      </c>
      <c r="C220" s="33">
        <v>-3.22</v>
      </c>
      <c r="D220" s="17">
        <v>0.95</v>
      </c>
      <c r="E220" s="17">
        <v>-4.58</v>
      </c>
    </row>
    <row r="221" spans="1:5">
      <c r="A221" s="16">
        <v>42825</v>
      </c>
      <c r="B221" s="17">
        <v>0.69</v>
      </c>
      <c r="C221" s="33">
        <v>-0.56999999999999995</v>
      </c>
      <c r="D221" s="17">
        <v>-0.1</v>
      </c>
      <c r="E221" s="17">
        <v>-0.54</v>
      </c>
    </row>
    <row r="222" spans="1:5">
      <c r="A222" s="16">
        <v>42855</v>
      </c>
      <c r="B222" s="17">
        <v>-2.5299999999999998</v>
      </c>
      <c r="C222" s="33">
        <v>-1.37</v>
      </c>
      <c r="D222" s="17">
        <v>-2.1800000000000002</v>
      </c>
      <c r="E222" s="17">
        <v>-2</v>
      </c>
    </row>
    <row r="223" spans="1:5">
      <c r="A223" s="16">
        <v>42886</v>
      </c>
      <c r="B223" s="17">
        <v>0.79</v>
      </c>
      <c r="C223" s="33">
        <v>-3.75</v>
      </c>
      <c r="D223" s="17">
        <v>0.78</v>
      </c>
      <c r="E223" s="17">
        <v>-5.42</v>
      </c>
    </row>
    <row r="224" spans="1:5">
      <c r="A224" s="18">
        <v>42916</v>
      </c>
      <c r="B224" s="19">
        <v>1.85</v>
      </c>
      <c r="C224" s="34">
        <v>0.3</v>
      </c>
      <c r="D224" s="19">
        <v>2.0699999999999998</v>
      </c>
      <c r="E224" s="19">
        <v>0.69</v>
      </c>
    </row>
    <row r="225" spans="1:5">
      <c r="A225" s="16">
        <v>42947</v>
      </c>
      <c r="B225" s="17">
        <v>3.29</v>
      </c>
      <c r="C225" s="33">
        <v>-3.37</v>
      </c>
      <c r="D225" s="17">
        <v>3.97</v>
      </c>
      <c r="E225" s="17">
        <v>-4.4800000000000004</v>
      </c>
    </row>
    <row r="226" spans="1:5">
      <c r="A226" s="16">
        <v>42978</v>
      </c>
      <c r="B226" s="17">
        <v>-2.09</v>
      </c>
      <c r="C226" s="33">
        <v>1.53</v>
      </c>
      <c r="D226" s="17">
        <v>-2.95</v>
      </c>
      <c r="E226" s="17">
        <v>1.42</v>
      </c>
    </row>
    <row r="227" spans="1:5">
      <c r="A227" s="16">
        <v>43008</v>
      </c>
      <c r="B227" s="17">
        <v>-2.02</v>
      </c>
      <c r="C227" s="33">
        <v>-6.37</v>
      </c>
      <c r="D227" s="17">
        <v>-1.8</v>
      </c>
      <c r="E227" s="17">
        <v>-7.04</v>
      </c>
    </row>
    <row r="228" spans="1:5">
      <c r="A228" s="16">
        <v>43039</v>
      </c>
      <c r="B228" s="17">
        <v>-4.45</v>
      </c>
      <c r="C228" s="33">
        <v>-4.46</v>
      </c>
      <c r="D228" s="17">
        <v>-4.79</v>
      </c>
      <c r="E228" s="17">
        <v>-4.28</v>
      </c>
    </row>
    <row r="229" spans="1:5">
      <c r="A229" s="18">
        <v>43069</v>
      </c>
      <c r="B229" s="19">
        <v>-4.2300000000000004</v>
      </c>
      <c r="C229" s="34">
        <v>3.88</v>
      </c>
      <c r="D229" s="19">
        <v>-7.22</v>
      </c>
      <c r="E229" s="19">
        <v>6.07</v>
      </c>
    </row>
    <row r="230" spans="1:5">
      <c r="A230" s="16">
        <v>43100</v>
      </c>
      <c r="B230" s="17">
        <v>-1.96</v>
      </c>
      <c r="C230" s="33">
        <v>-0.52</v>
      </c>
      <c r="D230" s="17">
        <v>-3.16</v>
      </c>
      <c r="E230" s="17">
        <v>0.33</v>
      </c>
    </row>
    <row r="231" spans="1:5">
      <c r="A231" s="16">
        <v>43131</v>
      </c>
      <c r="B231" s="17">
        <v>-3.61</v>
      </c>
      <c r="C231" s="33">
        <v>6.58</v>
      </c>
      <c r="D231" s="17">
        <v>-4.4000000000000004</v>
      </c>
      <c r="E231" s="17">
        <v>10.43</v>
      </c>
    </row>
    <row r="232" spans="1:5">
      <c r="A232" s="16">
        <v>43159</v>
      </c>
      <c r="B232" s="17">
        <v>1.74</v>
      </c>
      <c r="C232" s="33">
        <v>1.61</v>
      </c>
      <c r="D232" s="17">
        <v>1.92</v>
      </c>
      <c r="E232" s="17">
        <v>3.5</v>
      </c>
    </row>
    <row r="233" spans="1:5">
      <c r="A233" s="16">
        <v>43190</v>
      </c>
      <c r="B233" s="17">
        <v>-5.19</v>
      </c>
      <c r="C233" s="33">
        <v>2.94</v>
      </c>
      <c r="D233" s="17">
        <v>-6.42</v>
      </c>
      <c r="E233" s="17">
        <v>3</v>
      </c>
    </row>
    <row r="234" spans="1:5">
      <c r="A234" s="18">
        <v>43220</v>
      </c>
      <c r="B234" s="19">
        <v>4.1100000000000003</v>
      </c>
      <c r="C234" s="34">
        <v>4.07</v>
      </c>
      <c r="D234" s="19">
        <v>3.92</v>
      </c>
      <c r="E234" s="19">
        <v>4.95</v>
      </c>
    </row>
    <row r="235" spans="1:5">
      <c r="A235" s="16">
        <v>43251</v>
      </c>
      <c r="B235" s="17">
        <v>2</v>
      </c>
      <c r="C235" s="33">
        <v>4.24</v>
      </c>
      <c r="D235" s="17">
        <v>4.9800000000000004</v>
      </c>
      <c r="E235" s="17">
        <v>5.38</v>
      </c>
    </row>
    <row r="236" spans="1:5">
      <c r="A236" s="16">
        <v>43281</v>
      </c>
      <c r="B236" s="17">
        <v>-3.49</v>
      </c>
      <c r="C236" s="33">
        <v>-4.5199999999999996</v>
      </c>
      <c r="D236" s="17">
        <v>-1.1399999999999999</v>
      </c>
      <c r="E236" s="17">
        <v>-3.99</v>
      </c>
    </row>
    <row r="237" spans="1:5">
      <c r="A237" s="16">
        <v>43312</v>
      </c>
      <c r="B237" s="17">
        <v>3.16</v>
      </c>
      <c r="C237" s="33">
        <v>0.55000000000000004</v>
      </c>
      <c r="D237" s="17">
        <v>2.0099999999999998</v>
      </c>
      <c r="E237" s="17">
        <v>-0.18</v>
      </c>
    </row>
    <row r="238" spans="1:5">
      <c r="A238" s="16">
        <v>43343</v>
      </c>
      <c r="B238" s="17">
        <v>-3.88</v>
      </c>
      <c r="C238" s="33">
        <v>0.47</v>
      </c>
      <c r="D238" s="17">
        <v>-4.38</v>
      </c>
      <c r="E238" s="17">
        <v>2</v>
      </c>
    </row>
    <row r="239" spans="1:5">
      <c r="A239" s="18">
        <v>43373</v>
      </c>
      <c r="B239" s="19">
        <v>-0.97</v>
      </c>
      <c r="C239" s="34">
        <v>-0.8</v>
      </c>
      <c r="D239" s="19">
        <v>-0.98</v>
      </c>
      <c r="E239" s="19">
        <v>-1.04</v>
      </c>
    </row>
    <row r="240" spans="1:5">
      <c r="A240" s="16">
        <v>43404</v>
      </c>
      <c r="B240" s="17">
        <v>8.4700000000000006</v>
      </c>
      <c r="C240" s="33">
        <v>-6.58</v>
      </c>
      <c r="D240" s="17">
        <v>9.61</v>
      </c>
      <c r="E240" s="17">
        <v>-7.32</v>
      </c>
    </row>
    <row r="241" spans="1:5">
      <c r="A241" s="16">
        <v>43434</v>
      </c>
      <c r="B241" s="17">
        <v>-2.02</v>
      </c>
      <c r="C241" s="33">
        <v>6.22</v>
      </c>
      <c r="D241" s="17">
        <v>-2.06</v>
      </c>
      <c r="E241" s="17">
        <v>8.33</v>
      </c>
    </row>
    <row r="242" spans="1:5">
      <c r="A242" s="16">
        <v>43465</v>
      </c>
      <c r="B242" s="17">
        <v>4.3600000000000003</v>
      </c>
      <c r="C242" s="33">
        <v>-0.14000000000000001</v>
      </c>
      <c r="D242" s="17">
        <v>4.87</v>
      </c>
      <c r="E242" s="17">
        <v>1.86</v>
      </c>
    </row>
    <row r="243" spans="1:5">
      <c r="A243" s="16">
        <v>43496</v>
      </c>
      <c r="B243" s="17">
        <v>3.94</v>
      </c>
      <c r="C243" s="33">
        <v>4.34</v>
      </c>
      <c r="D243" s="17">
        <v>2.14</v>
      </c>
      <c r="E243" s="17">
        <v>4.5</v>
      </c>
    </row>
    <row r="244" spans="1:5">
      <c r="A244" s="18">
        <v>43524</v>
      </c>
      <c r="B244" s="19">
        <v>-3.07</v>
      </c>
      <c r="C244" s="34">
        <v>-3.54</v>
      </c>
      <c r="D244" s="19">
        <v>-2.88</v>
      </c>
      <c r="E244" s="19">
        <v>-3.11</v>
      </c>
    </row>
    <row r="245" spans="1:5">
      <c r="A245" s="16">
        <v>43555</v>
      </c>
      <c r="B245" s="17">
        <v>-1.59</v>
      </c>
      <c r="C245" s="33">
        <v>3.51</v>
      </c>
      <c r="D245" s="17">
        <v>-1.34</v>
      </c>
      <c r="E245" s="17">
        <v>3.72</v>
      </c>
    </row>
    <row r="246" spans="1:5">
      <c r="A246" s="16">
        <v>43585</v>
      </c>
      <c r="B246" s="17">
        <v>-0.48</v>
      </c>
      <c r="C246" s="33">
        <v>1.9</v>
      </c>
      <c r="D246" s="17">
        <v>-0.02</v>
      </c>
      <c r="E246" s="17">
        <v>3.12</v>
      </c>
    </row>
    <row r="247" spans="1:5">
      <c r="A247" s="16">
        <v>43616</v>
      </c>
      <c r="B247" s="17">
        <v>3.15</v>
      </c>
      <c r="C247" s="33">
        <v>4.4800000000000004</v>
      </c>
      <c r="D247" s="17">
        <v>1.59</v>
      </c>
      <c r="E247" s="17">
        <v>4.3600000000000003</v>
      </c>
    </row>
    <row r="248" spans="1:5">
      <c r="A248" s="16">
        <v>43646</v>
      </c>
      <c r="B248" s="17">
        <v>2.85</v>
      </c>
      <c r="C248" s="33">
        <v>1.19</v>
      </c>
      <c r="D248" s="17">
        <v>2.5</v>
      </c>
      <c r="E248" s="17">
        <v>0.81</v>
      </c>
    </row>
    <row r="249" spans="1:5">
      <c r="A249" s="18">
        <v>43677</v>
      </c>
      <c r="B249" s="19">
        <v>0.98</v>
      </c>
      <c r="C249" s="34">
        <v>-4.68</v>
      </c>
      <c r="D249" s="19">
        <v>1.86</v>
      </c>
      <c r="E249" s="19">
        <v>-3.03</v>
      </c>
    </row>
    <row r="250" spans="1:5">
      <c r="A250" s="16">
        <v>43708</v>
      </c>
      <c r="B250" s="17">
        <v>-0.16</v>
      </c>
      <c r="C250" s="33">
        <v>2.68</v>
      </c>
      <c r="D250" s="17">
        <v>-0.54</v>
      </c>
      <c r="E250" s="17">
        <v>2.02</v>
      </c>
    </row>
    <row r="251" spans="1:5">
      <c r="A251" s="16">
        <v>43738</v>
      </c>
      <c r="B251" s="17">
        <v>2.06</v>
      </c>
      <c r="C251" s="33">
        <v>-1.46</v>
      </c>
      <c r="D251" s="17">
        <v>2.04</v>
      </c>
      <c r="E251" s="17">
        <v>-0.78</v>
      </c>
    </row>
    <row r="252" spans="1:5">
      <c r="A252" s="16">
        <v>43769</v>
      </c>
      <c r="B252" s="17">
        <v>-8.51</v>
      </c>
      <c r="C252" s="33">
        <v>-1.99</v>
      </c>
      <c r="D252" s="17">
        <v>-9.31</v>
      </c>
      <c r="E252" s="17">
        <v>-1.39</v>
      </c>
    </row>
    <row r="253" spans="1:5">
      <c r="A253" s="16">
        <v>43799</v>
      </c>
      <c r="B253" s="17">
        <v>1.91</v>
      </c>
      <c r="C253" s="33">
        <v>-0.22</v>
      </c>
      <c r="D253" s="17">
        <v>1.94</v>
      </c>
      <c r="E253" s="17">
        <v>1.43</v>
      </c>
    </row>
    <row r="254" spans="1:5">
      <c r="A254" s="18">
        <v>43830</v>
      </c>
      <c r="B254" s="19">
        <v>-1.24</v>
      </c>
      <c r="C254" s="34">
        <v>-2.21</v>
      </c>
      <c r="D254" s="19">
        <v>-1.73</v>
      </c>
      <c r="E254" s="19">
        <v>-2.4</v>
      </c>
    </row>
    <row r="255" spans="1:5">
      <c r="A255" s="16">
        <v>43861</v>
      </c>
      <c r="B255" s="17">
        <v>-4.2699999999999996</v>
      </c>
      <c r="C255" s="33">
        <v>1.31</v>
      </c>
      <c r="D255" s="17">
        <v>-2.35</v>
      </c>
      <c r="E255" s="17">
        <v>3.05</v>
      </c>
    </row>
    <row r="256" spans="1:5">
      <c r="A256" s="16">
        <v>43890</v>
      </c>
      <c r="B256" s="17">
        <v>-2.29</v>
      </c>
      <c r="C256" s="33">
        <v>-2.5499999999999998</v>
      </c>
      <c r="D256" s="17">
        <v>-0.66</v>
      </c>
      <c r="E256" s="17">
        <v>-4.34</v>
      </c>
    </row>
    <row r="257" spans="1:5">
      <c r="A257" s="16">
        <v>43921</v>
      </c>
      <c r="B257" s="17">
        <v>-15.81</v>
      </c>
      <c r="C257" s="33">
        <v>-3.09</v>
      </c>
      <c r="D257" s="17">
        <v>-17.68</v>
      </c>
      <c r="E257" s="17">
        <v>-1.62</v>
      </c>
    </row>
    <row r="258" spans="1:5">
      <c r="A258" s="16">
        <v>43951</v>
      </c>
      <c r="B258" s="17">
        <v>-2.2599999999999998</v>
      </c>
      <c r="C258" s="33">
        <v>12.43</v>
      </c>
      <c r="D258" s="17">
        <v>-2.09</v>
      </c>
      <c r="E258" s="17">
        <v>12.75</v>
      </c>
    </row>
    <row r="259" spans="1:5">
      <c r="A259" s="18">
        <v>43982</v>
      </c>
      <c r="B259" s="19">
        <v>-3.49</v>
      </c>
      <c r="C259" s="34">
        <v>3.86</v>
      </c>
      <c r="D259" s="19">
        <v>-5.16</v>
      </c>
      <c r="E259" s="19">
        <v>5.14</v>
      </c>
    </row>
    <row r="260" spans="1:5">
      <c r="A260" s="16">
        <v>44012</v>
      </c>
      <c r="B260" s="17">
        <v>-7.22</v>
      </c>
      <c r="C260" s="33">
        <v>-4.0599999999999996</v>
      </c>
      <c r="D260" s="17">
        <v>-6.4</v>
      </c>
      <c r="E260" s="17">
        <v>-3.76</v>
      </c>
    </row>
    <row r="261" spans="1:5">
      <c r="A261" s="16">
        <v>44043</v>
      </c>
      <c r="B261" s="17">
        <v>0.83</v>
      </c>
      <c r="C261" s="33">
        <v>2.1800000000000002</v>
      </c>
      <c r="D261" s="17">
        <v>1.47</v>
      </c>
      <c r="E261" s="17">
        <v>2.75</v>
      </c>
    </row>
    <row r="262" spans="1:5">
      <c r="A262" s="16">
        <v>44074</v>
      </c>
      <c r="B262" s="17">
        <v>-0.71</v>
      </c>
      <c r="C262" s="33">
        <v>-0.85</v>
      </c>
      <c r="D262" s="17">
        <v>-2.2200000000000002</v>
      </c>
      <c r="E262" s="17">
        <v>-1.61</v>
      </c>
    </row>
    <row r="263" spans="1:5">
      <c r="A263" s="16">
        <v>44104</v>
      </c>
      <c r="B263" s="17">
        <v>3.07</v>
      </c>
      <c r="C263" s="33">
        <v>7.29</v>
      </c>
      <c r="D263" s="17">
        <v>2.13</v>
      </c>
      <c r="E263" s="17">
        <v>9.49</v>
      </c>
    </row>
    <row r="264" spans="1:5">
      <c r="A264" s="18">
        <v>44135</v>
      </c>
      <c r="B264" s="19">
        <v>5.96</v>
      </c>
      <c r="C264" s="34">
        <v>0.08</v>
      </c>
      <c r="D264" s="19">
        <v>7.52</v>
      </c>
      <c r="E264" s="19">
        <v>1.87</v>
      </c>
    </row>
    <row r="265" spans="1:5">
      <c r="A265" s="16">
        <v>44165</v>
      </c>
      <c r="B265" s="17">
        <v>1.55</v>
      </c>
      <c r="C265" s="33">
        <v>-1.68</v>
      </c>
      <c r="D265" s="17">
        <v>1.95</v>
      </c>
      <c r="E265" s="17">
        <v>-1.33</v>
      </c>
    </row>
    <row r="266" spans="1:5">
      <c r="A266" s="16">
        <v>44196</v>
      </c>
      <c r="B266" s="17">
        <v>-0.77</v>
      </c>
      <c r="C266" s="33">
        <v>-5.35</v>
      </c>
      <c r="D266" s="17">
        <v>-1.55</v>
      </c>
      <c r="E266" s="17">
        <v>-5.39</v>
      </c>
    </row>
    <row r="267" spans="1:5">
      <c r="A267" s="16">
        <v>44227</v>
      </c>
      <c r="B267" s="17">
        <v>5.37</v>
      </c>
      <c r="C267" s="33">
        <v>-2.09</v>
      </c>
      <c r="D267" s="17">
        <v>6.84</v>
      </c>
      <c r="E267" s="17">
        <v>0.44</v>
      </c>
    </row>
    <row r="268" spans="1:5">
      <c r="A268" s="16">
        <v>44255</v>
      </c>
      <c r="B268" s="17">
        <v>1.91</v>
      </c>
      <c r="C268" s="33">
        <v>0.08</v>
      </c>
      <c r="D268" s="17">
        <v>3.76</v>
      </c>
      <c r="E268" s="17">
        <v>0.18</v>
      </c>
    </row>
    <row r="269" spans="1:5">
      <c r="A269" s="18">
        <v>44286</v>
      </c>
      <c r="B269" s="19">
        <v>2.8</v>
      </c>
      <c r="C269" s="34">
        <v>5.28</v>
      </c>
      <c r="D269" s="19">
        <v>3</v>
      </c>
      <c r="E269" s="19">
        <v>4.5599999999999996</v>
      </c>
    </row>
    <row r="270" spans="1:5">
      <c r="A270" s="16">
        <v>44316</v>
      </c>
      <c r="B270" s="17">
        <v>4.8499999999999996</v>
      </c>
      <c r="C270" s="33">
        <v>5.43</v>
      </c>
      <c r="D270" s="17">
        <v>3.7</v>
      </c>
      <c r="E270" s="17">
        <v>5.81</v>
      </c>
    </row>
    <row r="271" spans="1:5">
      <c r="A271" s="16">
        <v>44347</v>
      </c>
      <c r="B271" s="17">
        <v>2.65</v>
      </c>
      <c r="C271" s="33">
        <v>-0.91</v>
      </c>
      <c r="D271" s="17">
        <v>5.33</v>
      </c>
      <c r="E271" s="17">
        <v>1.57</v>
      </c>
    </row>
    <row r="272" spans="1:5">
      <c r="A272" s="16">
        <v>44377</v>
      </c>
      <c r="B272" s="17">
        <v>-2.17</v>
      </c>
      <c r="C272" s="33">
        <v>2.16</v>
      </c>
      <c r="D272" s="17">
        <v>-2.41</v>
      </c>
      <c r="E272" s="17">
        <v>3.04</v>
      </c>
    </row>
    <row r="273" spans="1:5">
      <c r="A273" s="16">
        <v>44408</v>
      </c>
      <c r="B273" s="17">
        <v>-3.02</v>
      </c>
      <c r="C273" s="33">
        <v>1.65</v>
      </c>
      <c r="D273" s="17">
        <v>-2.9</v>
      </c>
      <c r="E273" s="17">
        <v>0.57999999999999996</v>
      </c>
    </row>
    <row r="274" spans="1:5">
      <c r="A274" s="18">
        <v>44439</v>
      </c>
      <c r="B274" s="19">
        <v>-3.01</v>
      </c>
      <c r="C274" s="34">
        <v>-3.17</v>
      </c>
      <c r="D274" s="19">
        <v>-3.43</v>
      </c>
      <c r="E274" s="19">
        <v>-5.12</v>
      </c>
    </row>
    <row r="275" spans="1:5">
      <c r="A275" s="16">
        <v>44469</v>
      </c>
      <c r="B275" s="17">
        <v>4.7699999999999996</v>
      </c>
      <c r="C275" s="33">
        <v>2.0299999999999998</v>
      </c>
      <c r="D275" s="17">
        <v>3.79</v>
      </c>
      <c r="E275" s="17">
        <v>2.88</v>
      </c>
    </row>
    <row r="276" spans="1:5">
      <c r="A276" s="16">
        <v>44500</v>
      </c>
      <c r="B276" s="17">
        <v>2.14</v>
      </c>
      <c r="C276" s="33">
        <v>0.04</v>
      </c>
      <c r="D276" s="17">
        <v>2.42</v>
      </c>
      <c r="E276" s="17">
        <v>2.95</v>
      </c>
    </row>
    <row r="277" spans="1:5">
      <c r="A277" s="16">
        <v>44530</v>
      </c>
      <c r="B277" s="17">
        <v>-7.52</v>
      </c>
      <c r="C277" s="33">
        <v>-4.5999999999999996</v>
      </c>
      <c r="D277" s="17">
        <v>-6.16</v>
      </c>
      <c r="E277" s="17">
        <v>-6.98</v>
      </c>
    </row>
    <row r="278" spans="1:5">
      <c r="A278" s="16">
        <v>44561</v>
      </c>
      <c r="B278" s="17">
        <v>2.94</v>
      </c>
      <c r="C278" s="33">
        <v>4.57</v>
      </c>
      <c r="D278" s="17">
        <v>0.4</v>
      </c>
      <c r="E278" s="17">
        <v>6.54</v>
      </c>
    </row>
    <row r="279" spans="1:5">
      <c r="A279" s="18">
        <v>44592</v>
      </c>
      <c r="B279" s="19">
        <v>7.26</v>
      </c>
      <c r="C279" s="34">
        <v>3.43</v>
      </c>
      <c r="D279" s="19">
        <v>5.08</v>
      </c>
      <c r="E279" s="19">
        <v>4.25</v>
      </c>
    </row>
    <row r="280" spans="1:5">
      <c r="A280" s="16">
        <v>44620</v>
      </c>
      <c r="B280" s="17">
        <v>1.67</v>
      </c>
      <c r="C280" s="33">
        <v>1.28</v>
      </c>
      <c r="D280" s="17">
        <v>2.52</v>
      </c>
      <c r="E280" s="17">
        <v>0.45</v>
      </c>
    </row>
    <row r="281" spans="1:5">
      <c r="A281" s="16">
        <v>44651</v>
      </c>
      <c r="B281" s="17">
        <v>-0.68</v>
      </c>
      <c r="C281" s="33">
        <v>4.59</v>
      </c>
      <c r="D281" s="17">
        <v>-1.1100000000000001</v>
      </c>
      <c r="E281" s="17">
        <v>5.78</v>
      </c>
    </row>
    <row r="282" spans="1:5">
      <c r="A282" s="16">
        <v>44681</v>
      </c>
      <c r="B282" s="17">
        <v>5.3</v>
      </c>
      <c r="C282" s="33">
        <v>1.76</v>
      </c>
      <c r="D282" s="17">
        <v>6.54</v>
      </c>
      <c r="E282" s="17">
        <v>0.55000000000000004</v>
      </c>
    </row>
    <row r="283" spans="1:5">
      <c r="A283" s="16">
        <v>44712</v>
      </c>
      <c r="B283" s="17">
        <v>-0.93</v>
      </c>
      <c r="C283" s="33">
        <v>-2.14</v>
      </c>
      <c r="D283" s="17">
        <v>-1.62</v>
      </c>
      <c r="E283" s="17">
        <v>-1.82</v>
      </c>
    </row>
    <row r="284" spans="1:5">
      <c r="A284" s="18">
        <v>44742</v>
      </c>
      <c r="B284" s="19">
        <v>1.26</v>
      </c>
      <c r="C284" s="34">
        <v>-4.59</v>
      </c>
      <c r="D284" s="19">
        <v>2.0099999999999998</v>
      </c>
      <c r="E284" s="19">
        <v>-7.02</v>
      </c>
    </row>
    <row r="285" spans="1:5">
      <c r="A285" s="16">
        <v>44773</v>
      </c>
      <c r="B285" s="17">
        <v>-3.36</v>
      </c>
      <c r="C285" s="33">
        <v>1.5</v>
      </c>
      <c r="D285" s="17">
        <v>-3.79</v>
      </c>
      <c r="E285" s="17">
        <v>1.01</v>
      </c>
    </row>
    <row r="286" spans="1:5">
      <c r="A286" s="16">
        <v>44804</v>
      </c>
      <c r="B286" s="17">
        <v>1.17</v>
      </c>
      <c r="C286" s="33">
        <v>0.36</v>
      </c>
      <c r="D286" s="17">
        <v>4.3099999999999996</v>
      </c>
      <c r="E286" s="17">
        <v>1.35</v>
      </c>
    </row>
    <row r="287" spans="1:5">
      <c r="A287" s="16">
        <v>44834</v>
      </c>
      <c r="B287" s="17">
        <v>4.37</v>
      </c>
      <c r="C287" s="33">
        <v>-2.8</v>
      </c>
      <c r="D287" s="17">
        <v>2.4</v>
      </c>
      <c r="E287" s="17">
        <v>-3.8</v>
      </c>
    </row>
    <row r="288" spans="1:5">
      <c r="A288" s="16">
        <v>44865</v>
      </c>
      <c r="B288" s="17">
        <v>-0.14000000000000001</v>
      </c>
      <c r="C288" s="33">
        <v>-2.5499999999999998</v>
      </c>
      <c r="D288" s="17">
        <v>0.55000000000000004</v>
      </c>
      <c r="E288" s="17">
        <v>-2.5499999999999998</v>
      </c>
    </row>
    <row r="289" spans="1:5">
      <c r="A289" s="18">
        <v>44895</v>
      </c>
      <c r="B289" s="19">
        <v>1.02</v>
      </c>
      <c r="C289" s="34">
        <v>0.96</v>
      </c>
      <c r="D289" s="19">
        <v>4.99</v>
      </c>
      <c r="E289" s="19">
        <v>1.7</v>
      </c>
    </row>
    <row r="290" spans="1:5">
      <c r="A290" s="16">
        <v>44926</v>
      </c>
      <c r="B290" s="17">
        <v>1.65</v>
      </c>
      <c r="C290" s="33">
        <v>0.16</v>
      </c>
      <c r="D290" s="17">
        <v>-1.71</v>
      </c>
      <c r="E290" s="17">
        <v>-2.13</v>
      </c>
    </row>
    <row r="291" spans="1:5">
      <c r="A291" s="16">
        <v>44957</v>
      </c>
      <c r="B291" s="17">
        <v>-2.52</v>
      </c>
      <c r="C291" s="33">
        <v>1.19</v>
      </c>
      <c r="D291" s="17">
        <v>0.15</v>
      </c>
      <c r="E291" s="17">
        <v>2.97</v>
      </c>
    </row>
    <row r="292" spans="1:5">
      <c r="A292" s="16">
        <v>44985</v>
      </c>
      <c r="B292" s="17">
        <v>-3.23</v>
      </c>
      <c r="C292" s="33">
        <v>4.74</v>
      </c>
      <c r="D292" s="17">
        <v>-0.23</v>
      </c>
      <c r="E292" s="17">
        <v>5.97</v>
      </c>
    </row>
    <row r="293" spans="1:5">
      <c r="A293" s="16">
        <v>45016</v>
      </c>
      <c r="B293" s="17">
        <v>-6.75</v>
      </c>
      <c r="C293" s="33">
        <v>1.37</v>
      </c>
      <c r="D293" s="17">
        <v>-0.01</v>
      </c>
      <c r="E293" s="17">
        <v>1.38</v>
      </c>
    </row>
    <row r="294" spans="1:5">
      <c r="A294" s="18">
        <v>45046</v>
      </c>
      <c r="B294" s="19">
        <v>2.06</v>
      </c>
      <c r="C294" s="34">
        <v>-3.86</v>
      </c>
      <c r="D294" s="19">
        <v>-0.48</v>
      </c>
      <c r="E294" s="19">
        <v>-1.44</v>
      </c>
    </row>
    <row r="295" spans="1:5">
      <c r="A295" s="16">
        <v>45077</v>
      </c>
      <c r="B295" s="17">
        <v>-1.18</v>
      </c>
      <c r="C295" s="33">
        <v>0.42</v>
      </c>
      <c r="D295" s="17">
        <v>-1.66</v>
      </c>
      <c r="E295" s="17">
        <v>3.1</v>
      </c>
    </row>
    <row r="296" spans="1:5">
      <c r="A296" s="16">
        <v>45107</v>
      </c>
      <c r="B296" s="17">
        <v>1.5</v>
      </c>
      <c r="C296" s="33">
        <v>2.15</v>
      </c>
      <c r="D296" s="17">
        <v>3.04</v>
      </c>
      <c r="E296" s="17">
        <v>2.74</v>
      </c>
    </row>
    <row r="297" spans="1:5">
      <c r="A297" s="16">
        <v>45138</v>
      </c>
      <c r="B297" s="17">
        <v>-1.35</v>
      </c>
      <c r="C297" s="33">
        <v>-9.31</v>
      </c>
      <c r="D297" s="17">
        <v>-2.59</v>
      </c>
      <c r="E297" s="17">
        <v>-11.49</v>
      </c>
    </row>
    <row r="298" spans="1:5">
      <c r="A298" s="16">
        <v>45169</v>
      </c>
      <c r="B298" s="17">
        <v>-0.42</v>
      </c>
      <c r="C298" s="33">
        <v>5.21</v>
      </c>
      <c r="D298" s="17">
        <v>-2.0099999999999998</v>
      </c>
      <c r="E298" s="17">
        <v>5.53</v>
      </c>
    </row>
    <row r="299" spans="1:5">
      <c r="A299" s="18">
        <v>45199</v>
      </c>
      <c r="B299" s="19">
        <v>4.71</v>
      </c>
      <c r="C299" s="34">
        <v>-0.8</v>
      </c>
      <c r="D299" s="19">
        <v>3.83</v>
      </c>
      <c r="E299" s="19">
        <v>0.33</v>
      </c>
    </row>
    <row r="300" spans="1:5">
      <c r="A300" s="16">
        <v>45230</v>
      </c>
      <c r="B300" s="17">
        <v>7.1</v>
      </c>
      <c r="C300" s="33">
        <v>0.7</v>
      </c>
      <c r="D300" s="17">
        <v>8.9700000000000006</v>
      </c>
      <c r="E300" s="17">
        <v>1.91</v>
      </c>
    </row>
    <row r="301" spans="1:5">
      <c r="A301" s="16">
        <v>45240</v>
      </c>
      <c r="B301" s="17">
        <v>2.4900000000000002</v>
      </c>
      <c r="C301" s="33">
        <v>-1.67</v>
      </c>
      <c r="D301" s="17">
        <v>3.8</v>
      </c>
      <c r="E301" s="17">
        <v>-1.92</v>
      </c>
    </row>
    <row r="302" spans="1:5">
      <c r="A302" s="16"/>
      <c r="B302" s="17"/>
      <c r="C302" s="33"/>
      <c r="D302" s="17"/>
      <c r="E302" s="17"/>
    </row>
    <row r="303" spans="1:5">
      <c r="A303" s="16">
        <v>42216</v>
      </c>
      <c r="B303" s="17">
        <v>-1.03</v>
      </c>
      <c r="C303" s="33">
        <v>2.2799999999999998</v>
      </c>
      <c r="D303" s="17">
        <v>-0.33</v>
      </c>
      <c r="E303" s="17">
        <v>5.8</v>
      </c>
    </row>
    <row r="304" spans="1:5">
      <c r="A304" s="18">
        <v>42247</v>
      </c>
      <c r="B304" s="19">
        <v>-0.12</v>
      </c>
      <c r="C304" s="34">
        <v>-2.1800000000000002</v>
      </c>
      <c r="D304" s="19">
        <v>0.6</v>
      </c>
      <c r="E304" s="19">
        <v>-1.82</v>
      </c>
    </row>
    <row r="305" spans="1:5">
      <c r="A305" s="16">
        <v>42277</v>
      </c>
      <c r="B305" s="17">
        <v>2.6</v>
      </c>
      <c r="C305" s="33">
        <v>2.85</v>
      </c>
      <c r="D305" s="17">
        <v>0.74</v>
      </c>
      <c r="E305" s="17">
        <v>4.68</v>
      </c>
    </row>
    <row r="306" spans="1:5">
      <c r="A306" s="16">
        <v>42308</v>
      </c>
      <c r="B306" s="17">
        <v>-0.97</v>
      </c>
      <c r="C306" s="33">
        <v>0.43</v>
      </c>
      <c r="D306" s="17">
        <v>-0.85</v>
      </c>
      <c r="E306" s="17">
        <v>3.34</v>
      </c>
    </row>
    <row r="307" spans="1:5">
      <c r="A307" s="16">
        <v>42338</v>
      </c>
      <c r="B307" s="17">
        <v>-1.22</v>
      </c>
      <c r="C307" s="33">
        <v>-0.42</v>
      </c>
      <c r="D307" s="17">
        <v>-2.78</v>
      </c>
      <c r="E307" s="17">
        <v>2.04</v>
      </c>
    </row>
    <row r="308" spans="1:5">
      <c r="A308" s="16">
        <v>42369</v>
      </c>
      <c r="B308" s="17">
        <v>0.68</v>
      </c>
      <c r="C308" s="33">
        <v>1.58</v>
      </c>
      <c r="D308" s="17">
        <v>0.52</v>
      </c>
      <c r="E308" s="17">
        <v>4.03</v>
      </c>
    </row>
    <row r="309" spans="1:5">
      <c r="A309" s="18">
        <v>42400</v>
      </c>
      <c r="B309" s="19">
        <v>-3.31</v>
      </c>
      <c r="C309" s="34">
        <v>-1.1000000000000001</v>
      </c>
      <c r="D309" s="19">
        <v>-3.32</v>
      </c>
      <c r="E309" s="19">
        <v>-2.31</v>
      </c>
    </row>
    <row r="310" spans="1:5">
      <c r="A310" s="16">
        <v>42429</v>
      </c>
      <c r="B310" s="17">
        <v>7.41</v>
      </c>
      <c r="C310" s="33">
        <v>0.7</v>
      </c>
      <c r="D310" s="17">
        <v>7.02</v>
      </c>
      <c r="E310" s="17">
        <v>-0.25</v>
      </c>
    </row>
    <row r="311" spans="1:5">
      <c r="A311" s="16">
        <v>42460</v>
      </c>
      <c r="B311" s="17">
        <v>2.25</v>
      </c>
      <c r="C311" s="33">
        <v>3.01</v>
      </c>
      <c r="D311" s="17">
        <v>1.42</v>
      </c>
      <c r="E311" s="17">
        <v>5.14</v>
      </c>
    </row>
    <row r="312" spans="1:5">
      <c r="A312" s="16">
        <v>42490</v>
      </c>
      <c r="B312" s="17">
        <v>-0.18</v>
      </c>
      <c r="C312" s="33">
        <v>4.33</v>
      </c>
      <c r="D312" s="17">
        <v>1.1599999999999999</v>
      </c>
      <c r="E312" s="17">
        <v>5.56</v>
      </c>
    </row>
    <row r="313" spans="1:5">
      <c r="A313" s="16">
        <v>42521</v>
      </c>
      <c r="B313" s="17">
        <v>-3.16</v>
      </c>
      <c r="C313" s="33">
        <v>0.86</v>
      </c>
      <c r="D313" s="17">
        <v>-2.46</v>
      </c>
      <c r="E313" s="17">
        <v>2.02</v>
      </c>
    </row>
    <row r="314" spans="1:5">
      <c r="A314" s="18">
        <v>42551</v>
      </c>
      <c r="B314" s="19">
        <v>-1.38</v>
      </c>
      <c r="C314" s="34">
        <v>0.27</v>
      </c>
      <c r="D314" s="19">
        <v>-1.85</v>
      </c>
      <c r="E314" s="19">
        <v>0.05</v>
      </c>
    </row>
    <row r="315" spans="1:5">
      <c r="A315" s="16">
        <v>42582</v>
      </c>
      <c r="B315" s="17">
        <v>4.4800000000000004</v>
      </c>
      <c r="C315" s="33">
        <v>5.43</v>
      </c>
      <c r="D315" s="17">
        <v>2.5299999999999998</v>
      </c>
      <c r="E315" s="17">
        <v>8.7200000000000006</v>
      </c>
    </row>
    <row r="316" spans="1:5">
      <c r="A316" s="16">
        <v>42613</v>
      </c>
      <c r="B316" s="17">
        <v>4.76</v>
      </c>
      <c r="C316" s="33">
        <v>-4.51</v>
      </c>
      <c r="D316" s="17">
        <v>6.92</v>
      </c>
      <c r="E316" s="17">
        <v>-3.43</v>
      </c>
    </row>
    <row r="317" spans="1:5">
      <c r="A317" s="16">
        <v>42643</v>
      </c>
      <c r="B317" s="17">
        <v>1.53</v>
      </c>
      <c r="C317" s="33">
        <v>3.14</v>
      </c>
      <c r="D317" s="17">
        <v>0.53</v>
      </c>
      <c r="E317" s="17">
        <v>5.73</v>
      </c>
    </row>
    <row r="318" spans="1:5">
      <c r="A318" s="16">
        <v>42674</v>
      </c>
      <c r="B318" s="17">
        <v>7.64</v>
      </c>
      <c r="C318" s="33">
        <v>-4.8099999999999996</v>
      </c>
      <c r="D318" s="17">
        <v>9.09</v>
      </c>
      <c r="E318" s="17">
        <v>-6</v>
      </c>
    </row>
    <row r="319" spans="1:5">
      <c r="A319" s="18">
        <v>42704</v>
      </c>
      <c r="B319" s="19">
        <v>6.92</v>
      </c>
      <c r="C319" s="34">
        <v>-2.56</v>
      </c>
      <c r="D319" s="19">
        <v>8.65</v>
      </c>
      <c r="E319" s="19">
        <v>0.21</v>
      </c>
    </row>
    <row r="320" spans="1:5">
      <c r="A320" s="16">
        <v>42735</v>
      </c>
      <c r="B320" s="17">
        <v>0.65</v>
      </c>
      <c r="C320" s="33">
        <v>3.38</v>
      </c>
      <c r="D320" s="17">
        <v>0.23</v>
      </c>
      <c r="E320" s="17">
        <v>3.47</v>
      </c>
    </row>
    <row r="321" spans="1:5">
      <c r="A321" s="16">
        <v>42766</v>
      </c>
      <c r="B321" s="17">
        <v>2.41</v>
      </c>
      <c r="C321" s="33">
        <v>-1.69</v>
      </c>
      <c r="D321" s="17">
        <v>2.85</v>
      </c>
      <c r="E321" s="17">
        <v>-1.51</v>
      </c>
    </row>
    <row r="322" spans="1:5">
      <c r="A322" s="16">
        <v>42794</v>
      </c>
      <c r="B322" s="17">
        <v>-0.03</v>
      </c>
      <c r="C322" s="33">
        <v>-3.22</v>
      </c>
      <c r="D322" s="17">
        <v>0.95</v>
      </c>
      <c r="E322" s="17">
        <v>-4.58</v>
      </c>
    </row>
    <row r="323" spans="1:5">
      <c r="A323" s="16">
        <v>42825</v>
      </c>
      <c r="B323" s="17">
        <v>0.69</v>
      </c>
      <c r="C323" s="33">
        <v>-0.56999999999999995</v>
      </c>
      <c r="D323" s="17">
        <v>-0.1</v>
      </c>
      <c r="E323" s="17">
        <v>-0.54</v>
      </c>
    </row>
    <row r="324" spans="1:5">
      <c r="A324" s="18">
        <v>42855</v>
      </c>
      <c r="B324" s="19">
        <v>-2.5299999999999998</v>
      </c>
      <c r="C324" s="34">
        <v>-1.37</v>
      </c>
      <c r="D324" s="19">
        <v>-2.1800000000000002</v>
      </c>
      <c r="E324" s="19">
        <v>-2</v>
      </c>
    </row>
    <row r="325" spans="1:5">
      <c r="A325" s="16">
        <v>42886</v>
      </c>
      <c r="B325" s="17">
        <v>0.79</v>
      </c>
      <c r="C325" s="33">
        <v>-3.75</v>
      </c>
      <c r="D325" s="17">
        <v>0.78</v>
      </c>
      <c r="E325" s="17">
        <v>-5.42</v>
      </c>
    </row>
    <row r="326" spans="1:5">
      <c r="A326" s="16">
        <v>42916</v>
      </c>
      <c r="B326" s="17">
        <v>1.85</v>
      </c>
      <c r="C326" s="33">
        <v>0.3</v>
      </c>
      <c r="D326" s="17">
        <v>2.0699999999999998</v>
      </c>
      <c r="E326" s="17">
        <v>0.69</v>
      </c>
    </row>
    <row r="327" spans="1:5">
      <c r="A327" s="16">
        <v>42947</v>
      </c>
      <c r="B327" s="17">
        <v>3.29</v>
      </c>
      <c r="C327" s="33">
        <v>-3.37</v>
      </c>
      <c r="D327" s="17">
        <v>3.97</v>
      </c>
      <c r="E327" s="17">
        <v>-4.4800000000000004</v>
      </c>
    </row>
    <row r="328" spans="1:5">
      <c r="A328" s="16">
        <v>42978</v>
      </c>
      <c r="B328" s="17">
        <v>-2.09</v>
      </c>
      <c r="C328" s="33">
        <v>1.53</v>
      </c>
      <c r="D328" s="17">
        <v>-2.95</v>
      </c>
      <c r="E328" s="17">
        <v>1.42</v>
      </c>
    </row>
    <row r="329" spans="1:5">
      <c r="A329" s="18">
        <v>43008</v>
      </c>
      <c r="B329" s="19">
        <v>-2.02</v>
      </c>
      <c r="C329" s="34">
        <v>-6.37</v>
      </c>
      <c r="D329" s="19">
        <v>-1.8</v>
      </c>
      <c r="E329" s="19">
        <v>-7.04</v>
      </c>
    </row>
    <row r="330" spans="1:5">
      <c r="A330" s="16">
        <v>43039</v>
      </c>
      <c r="B330" s="17">
        <v>-4.45</v>
      </c>
      <c r="C330" s="33">
        <v>-4.46</v>
      </c>
      <c r="D330" s="17">
        <v>-4.79</v>
      </c>
      <c r="E330" s="17">
        <v>-4.28</v>
      </c>
    </row>
    <row r="331" spans="1:5">
      <c r="A331" s="16">
        <v>43069</v>
      </c>
      <c r="B331" s="17">
        <v>-4.2300000000000004</v>
      </c>
      <c r="C331" s="33">
        <v>3.88</v>
      </c>
      <c r="D331" s="17">
        <v>-7.22</v>
      </c>
      <c r="E331" s="17">
        <v>6.07</v>
      </c>
    </row>
    <row r="332" spans="1:5">
      <c r="A332" s="16">
        <v>43100</v>
      </c>
      <c r="B332" s="17">
        <v>-1.96</v>
      </c>
      <c r="C332" s="33">
        <v>-0.52</v>
      </c>
      <c r="D332" s="17">
        <v>-3.16</v>
      </c>
      <c r="E332" s="17">
        <v>0.33</v>
      </c>
    </row>
  </sheetData>
  <phoneticPr fontId="1" type="noConversion"/>
  <conditionalFormatting sqref="B1">
    <cfRule type="expression" dxfId="1" priority="1" stopIfTrue="1">
      <formula>MID($B$1, 15, 10)-TODAY() &lt; 0</formula>
    </cfRule>
  </conditionalFormatting>
  <dataValidations count="6">
    <dataValidation type="list" allowBlank="1" showInputMessage="1" sqref="C3" xr:uid="{B195C61F-F00F-4BA4-8DBE-8E5B5008EE43}">
      <formula1>"Default,원,천원,만원,백만원,억원,십억원"</formula1>
    </dataValidation>
    <dataValidation type="list" allowBlank="1" showInputMessage="1" sqref="C6" xr:uid="{3B1F2BC1-C2B3-4A6E-AD8B-CF34360F9293}">
      <formula1>"Asc,Desc"</formula1>
    </dataValidation>
    <dataValidation type="list" allowBlank="1" showInputMessage="1" sqref="C5" xr:uid="{C5C83832-D05E-4174-9896-0AAC2408218F}">
      <formula1>"Local,KRW,USD"</formula1>
    </dataValidation>
    <dataValidation type="list" allowBlank="1" showInputMessage="1" sqref="B6" xr:uid="{52B26CCA-8B38-4B32-87FC-16F88106E47A}">
      <formula1>"Exclusive,N/A,NULL,Previous"</formula1>
    </dataValidation>
    <dataValidation type="list" allowBlank="1" showInputMessage="1" sqref="B5" xr:uid="{93F318F8-7430-4E83-BFDC-86B0D0A8EE1C}">
      <formula1>"일간,주간,월간,분기간,년간"</formula1>
    </dataValidation>
    <dataValidation type="list" allowBlank="1" showInputMessage="1" sqref="B7" xr:uid="{0F7ED388-5BD9-4889-BC78-32C936ACECAB}">
      <formula1>"NONE,SUN,SAT,ALL"</formula1>
    </dataValidation>
  </dataValidation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2BC-0EDB-457F-B20E-659AB08CC19F}">
  <sheetPr codeName="Sheet2"/>
  <dimension ref="A1:AF329"/>
  <sheetViews>
    <sheetView showGridLines="0" zoomScaleNormal="100" workbookViewId="0">
      <selection activeCell="A9" sqref="A9:AF298"/>
    </sheetView>
  </sheetViews>
  <sheetFormatPr defaultColWidth="11.625" defaultRowHeight="15"/>
  <sheetData>
    <row r="1" spans="1:32">
      <c r="B1" s="1" t="s">
        <v>73</v>
      </c>
    </row>
    <row r="2" spans="1:32">
      <c r="A2" s="2" t="s">
        <v>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36</v>
      </c>
      <c r="B3" s="3" t="s">
        <v>37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3" t="s">
        <v>38</v>
      </c>
      <c r="B4" s="3" t="s">
        <v>37</v>
      </c>
      <c r="C4" s="3" t="s">
        <v>37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3" t="s">
        <v>39</v>
      </c>
      <c r="B5" s="5" t="s">
        <v>7</v>
      </c>
      <c r="C5" s="6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 t="s">
        <v>40</v>
      </c>
      <c r="B6" s="7" t="s">
        <v>10</v>
      </c>
      <c r="C6" s="4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 t="s">
        <v>41</v>
      </c>
      <c r="B7" s="8" t="s">
        <v>13</v>
      </c>
      <c r="C7" s="3" t="s">
        <v>37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9" t="s">
        <v>42</v>
      </c>
      <c r="B8" s="9">
        <v>20000103</v>
      </c>
      <c r="C8" s="9" t="s">
        <v>43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>
      <c r="A9" s="10" t="s">
        <v>44</v>
      </c>
      <c r="B9" s="11" t="s">
        <v>80</v>
      </c>
      <c r="C9" s="11" t="s">
        <v>81</v>
      </c>
      <c r="D9" s="11" t="s">
        <v>82</v>
      </c>
      <c r="E9" s="11" t="s">
        <v>83</v>
      </c>
      <c r="F9" s="11" t="s">
        <v>84</v>
      </c>
      <c r="G9" s="11" t="s">
        <v>85</v>
      </c>
      <c r="H9" s="11" t="s">
        <v>86</v>
      </c>
      <c r="I9" s="11" t="s">
        <v>87</v>
      </c>
      <c r="J9" s="11" t="s">
        <v>88</v>
      </c>
      <c r="K9" s="11" t="s">
        <v>89</v>
      </c>
      <c r="L9" s="11" t="s">
        <v>90</v>
      </c>
      <c r="M9" s="11" t="s">
        <v>91</v>
      </c>
      <c r="N9" s="11" t="s">
        <v>92</v>
      </c>
      <c r="O9" s="11" t="s">
        <v>93</v>
      </c>
      <c r="P9" s="11" t="s">
        <v>94</v>
      </c>
      <c r="Q9" s="11" t="s">
        <v>95</v>
      </c>
      <c r="R9" s="11" t="s">
        <v>96</v>
      </c>
      <c r="S9" s="11" t="s">
        <v>97</v>
      </c>
      <c r="T9" s="11" t="s">
        <v>98</v>
      </c>
      <c r="U9" s="11" t="s">
        <v>99</v>
      </c>
      <c r="V9" s="11" t="s">
        <v>100</v>
      </c>
      <c r="W9" s="11" t="s">
        <v>101</v>
      </c>
      <c r="X9" s="11" t="s">
        <v>102</v>
      </c>
      <c r="Y9" s="11" t="s">
        <v>103</v>
      </c>
      <c r="Z9" s="11" t="s">
        <v>104</v>
      </c>
      <c r="AA9" s="11" t="s">
        <v>105</v>
      </c>
      <c r="AB9" s="11" t="s">
        <v>106</v>
      </c>
      <c r="AC9" s="11" t="s">
        <v>107</v>
      </c>
      <c r="AD9" s="11" t="s">
        <v>108</v>
      </c>
      <c r="AE9" s="11" t="s">
        <v>109</v>
      </c>
      <c r="AF9" s="11" t="s">
        <v>110</v>
      </c>
    </row>
    <row r="10" spans="1:32">
      <c r="A10" s="12" t="s">
        <v>47</v>
      </c>
      <c r="B10" s="13" t="s">
        <v>111</v>
      </c>
      <c r="C10" s="13" t="s">
        <v>112</v>
      </c>
      <c r="D10" s="13" t="s">
        <v>113</v>
      </c>
      <c r="E10" s="13" t="s">
        <v>114</v>
      </c>
      <c r="F10" s="13" t="s">
        <v>115</v>
      </c>
      <c r="G10" s="13" t="s">
        <v>116</v>
      </c>
      <c r="H10" s="13" t="s">
        <v>117</v>
      </c>
      <c r="I10" s="13" t="s">
        <v>118</v>
      </c>
      <c r="J10" s="13" t="s">
        <v>119</v>
      </c>
      <c r="K10" s="13" t="s">
        <v>120</v>
      </c>
      <c r="L10" s="13" t="s">
        <v>121</v>
      </c>
      <c r="M10" s="13" t="s">
        <v>122</v>
      </c>
      <c r="N10" s="13" t="s">
        <v>123</v>
      </c>
      <c r="O10" s="13" t="s">
        <v>124</v>
      </c>
      <c r="P10" s="13" t="s">
        <v>125</v>
      </c>
      <c r="Q10" s="13" t="s">
        <v>126</v>
      </c>
      <c r="R10" s="13" t="s">
        <v>127</v>
      </c>
      <c r="S10" s="13" t="s">
        <v>128</v>
      </c>
      <c r="T10" s="13" t="s">
        <v>129</v>
      </c>
      <c r="U10" s="13" t="s">
        <v>130</v>
      </c>
      <c r="V10" s="13" t="s">
        <v>131</v>
      </c>
      <c r="W10" s="13" t="s">
        <v>132</v>
      </c>
      <c r="X10" s="13" t="s">
        <v>133</v>
      </c>
      <c r="Y10" s="13" t="s">
        <v>134</v>
      </c>
      <c r="Z10" s="13" t="s">
        <v>135</v>
      </c>
      <c r="AA10" s="13" t="s">
        <v>136</v>
      </c>
      <c r="AB10" s="13" t="s">
        <v>137</v>
      </c>
      <c r="AC10" s="13" t="s">
        <v>138</v>
      </c>
      <c r="AD10" s="13" t="s">
        <v>139</v>
      </c>
      <c r="AE10" s="13" t="s">
        <v>140</v>
      </c>
      <c r="AF10" s="13" t="s">
        <v>141</v>
      </c>
    </row>
    <row r="11" spans="1:32">
      <c r="A11" s="12" t="s">
        <v>54</v>
      </c>
      <c r="B11" s="13" t="s">
        <v>55</v>
      </c>
      <c r="C11" s="13" t="s">
        <v>55</v>
      </c>
      <c r="D11" s="13" t="s">
        <v>55</v>
      </c>
      <c r="E11" s="13" t="s">
        <v>55</v>
      </c>
      <c r="F11" s="13" t="s">
        <v>55</v>
      </c>
      <c r="G11" s="13" t="s">
        <v>55</v>
      </c>
      <c r="H11" s="13" t="s">
        <v>55</v>
      </c>
      <c r="I11" s="13" t="s">
        <v>55</v>
      </c>
      <c r="J11" s="13" t="s">
        <v>55</v>
      </c>
      <c r="K11" s="13" t="s">
        <v>55</v>
      </c>
      <c r="L11" s="13" t="s">
        <v>55</v>
      </c>
      <c r="M11" s="13" t="s">
        <v>55</v>
      </c>
      <c r="N11" s="13" t="s">
        <v>55</v>
      </c>
      <c r="O11" s="13" t="s">
        <v>55</v>
      </c>
      <c r="P11" s="13" t="s">
        <v>55</v>
      </c>
      <c r="Q11" s="13" t="s">
        <v>55</v>
      </c>
      <c r="R11" s="13" t="s">
        <v>55</v>
      </c>
      <c r="S11" s="13" t="s">
        <v>55</v>
      </c>
      <c r="T11" s="13" t="s">
        <v>55</v>
      </c>
      <c r="U11" s="13" t="s">
        <v>55</v>
      </c>
      <c r="V11" s="13" t="s">
        <v>55</v>
      </c>
      <c r="W11" s="13" t="s">
        <v>55</v>
      </c>
      <c r="X11" s="13" t="s">
        <v>55</v>
      </c>
      <c r="Y11" s="13" t="s">
        <v>55</v>
      </c>
      <c r="Z11" s="13" t="s">
        <v>55</v>
      </c>
      <c r="AA11" s="13" t="s">
        <v>55</v>
      </c>
      <c r="AB11" s="13" t="s">
        <v>55</v>
      </c>
      <c r="AC11" s="13" t="s">
        <v>55</v>
      </c>
      <c r="AD11" s="13" t="s">
        <v>55</v>
      </c>
      <c r="AE11" s="13" t="s">
        <v>55</v>
      </c>
      <c r="AF11" s="13" t="s">
        <v>55</v>
      </c>
    </row>
    <row r="12" spans="1:32">
      <c r="A12" s="16">
        <v>36556</v>
      </c>
      <c r="B12" s="17">
        <v>-10.3</v>
      </c>
      <c r="C12" s="17">
        <v>-12.49</v>
      </c>
      <c r="D12" s="17">
        <v>-2.34</v>
      </c>
      <c r="E12" s="17">
        <v>-4.43</v>
      </c>
      <c r="F12" s="33">
        <v>-19.690000000000001</v>
      </c>
      <c r="G12" s="33">
        <v>-6.09</v>
      </c>
      <c r="H12" s="33">
        <v>-13.12</v>
      </c>
      <c r="I12" s="33">
        <v>-0.36</v>
      </c>
      <c r="J12" s="17">
        <v>-0.89</v>
      </c>
      <c r="K12" s="17">
        <v>-4.07</v>
      </c>
      <c r="L12" s="17">
        <v>-12.94</v>
      </c>
      <c r="M12" s="17">
        <v>2.56</v>
      </c>
      <c r="N12" s="33">
        <v>-13.15</v>
      </c>
      <c r="O12" s="33">
        <v>-14.75</v>
      </c>
      <c r="P12" s="33">
        <v>-5.75</v>
      </c>
      <c r="Q12" s="33">
        <v>-16.38</v>
      </c>
      <c r="R12" s="33">
        <v>-2.57</v>
      </c>
      <c r="S12" s="17">
        <v>-2.78</v>
      </c>
      <c r="T12" s="17">
        <v>-7.96</v>
      </c>
      <c r="U12" s="17">
        <v>-23.74</v>
      </c>
      <c r="V12" s="17">
        <v>-20.399999999999999</v>
      </c>
      <c r="W12" s="17">
        <v>-2.96</v>
      </c>
      <c r="X12" s="33">
        <v>-5.58</v>
      </c>
      <c r="Y12" s="33">
        <v>-2.58</v>
      </c>
      <c r="Z12" s="33">
        <v>-9.06</v>
      </c>
      <c r="AA12" s="33">
        <v>-26.13</v>
      </c>
      <c r="AB12" s="33">
        <v>0.49</v>
      </c>
      <c r="AC12" s="17">
        <v>-15.27</v>
      </c>
      <c r="AD12" s="17">
        <v>5.31</v>
      </c>
      <c r="AE12" s="17">
        <v>-7.7</v>
      </c>
      <c r="AF12" s="17">
        <v>-5.39</v>
      </c>
    </row>
    <row r="13" spans="1:32">
      <c r="A13" s="16">
        <v>36585</v>
      </c>
      <c r="B13" s="17">
        <v>-13.83</v>
      </c>
      <c r="C13" s="17">
        <v>-8.89</v>
      </c>
      <c r="D13" s="17">
        <v>-15.91</v>
      </c>
      <c r="E13" s="17">
        <v>14.92</v>
      </c>
      <c r="F13" s="33">
        <v>44.75</v>
      </c>
      <c r="G13" s="33">
        <v>39.590000000000003</v>
      </c>
      <c r="H13" s="33">
        <v>-16.149999999999999</v>
      </c>
      <c r="I13" s="33">
        <v>-23.35</v>
      </c>
      <c r="J13" s="17">
        <v>-18.54</v>
      </c>
      <c r="K13" s="17">
        <v>-17.12</v>
      </c>
      <c r="L13" s="17">
        <v>-10.23</v>
      </c>
      <c r="M13" s="17">
        <v>0.56999999999999995</v>
      </c>
      <c r="N13" s="33">
        <v>7.3</v>
      </c>
      <c r="O13" s="33">
        <v>21.81</v>
      </c>
      <c r="P13" s="33">
        <v>21.48</v>
      </c>
      <c r="Q13" s="33">
        <v>37.479999999999997</v>
      </c>
      <c r="R13" s="33">
        <v>-6.55</v>
      </c>
      <c r="S13" s="17">
        <v>-1.84</v>
      </c>
      <c r="T13" s="17">
        <v>10.18</v>
      </c>
      <c r="U13" s="17">
        <v>21.94</v>
      </c>
      <c r="V13" s="17">
        <v>37.090000000000003</v>
      </c>
      <c r="W13" s="17">
        <v>4.9400000000000004</v>
      </c>
      <c r="X13" s="33">
        <v>48.49</v>
      </c>
      <c r="Y13" s="33">
        <v>10.6</v>
      </c>
      <c r="Z13" s="33">
        <v>24.29</v>
      </c>
      <c r="AA13" s="33">
        <v>46.26</v>
      </c>
      <c r="AB13" s="33">
        <v>34.47</v>
      </c>
      <c r="AC13" s="17">
        <v>24.52</v>
      </c>
      <c r="AD13" s="17">
        <v>27.45</v>
      </c>
      <c r="AE13" s="17">
        <v>109.24</v>
      </c>
      <c r="AF13" s="17">
        <v>50.34</v>
      </c>
    </row>
    <row r="14" spans="1:32">
      <c r="A14" s="16">
        <v>36616</v>
      </c>
      <c r="B14" s="17">
        <v>4.59</v>
      </c>
      <c r="C14" s="17">
        <v>4.93</v>
      </c>
      <c r="D14" s="17">
        <v>-2.09</v>
      </c>
      <c r="E14" s="17">
        <v>19.079999999999998</v>
      </c>
      <c r="F14" s="33">
        <v>-1.36</v>
      </c>
      <c r="G14" s="33">
        <v>17.440000000000001</v>
      </c>
      <c r="H14" s="33">
        <v>5.25</v>
      </c>
      <c r="I14" s="33">
        <v>-2.0699999999999998</v>
      </c>
      <c r="J14" s="17">
        <v>-3.06</v>
      </c>
      <c r="K14" s="17">
        <v>5.82</v>
      </c>
      <c r="L14" s="17">
        <v>5.79</v>
      </c>
      <c r="M14" s="17">
        <v>14.25</v>
      </c>
      <c r="N14" s="33">
        <v>4.4800000000000004</v>
      </c>
      <c r="O14" s="33">
        <v>0.69</v>
      </c>
      <c r="P14" s="33">
        <v>-4.2</v>
      </c>
      <c r="Q14" s="33">
        <v>-6.5</v>
      </c>
      <c r="R14" s="33">
        <v>-2.59</v>
      </c>
      <c r="S14" s="17">
        <v>5.01</v>
      </c>
      <c r="T14" s="17">
        <v>-12.99</v>
      </c>
      <c r="U14" s="17">
        <v>-17.61</v>
      </c>
      <c r="V14" s="17">
        <v>-10.39</v>
      </c>
      <c r="W14" s="17">
        <v>8.58</v>
      </c>
      <c r="X14" s="33">
        <v>1.0900000000000001</v>
      </c>
      <c r="Y14" s="33">
        <v>16.100000000000001</v>
      </c>
      <c r="Z14" s="33">
        <v>5.71</v>
      </c>
      <c r="AA14" s="33">
        <v>-10.72</v>
      </c>
      <c r="AB14" s="33">
        <v>66.819999999999993</v>
      </c>
      <c r="AC14" s="17">
        <v>20.55</v>
      </c>
      <c r="AD14" s="17">
        <v>34.299999999999997</v>
      </c>
      <c r="AE14" s="17">
        <v>43.57</v>
      </c>
      <c r="AF14" s="17">
        <v>49.03</v>
      </c>
    </row>
    <row r="15" spans="1:32">
      <c r="A15" s="16">
        <v>36646</v>
      </c>
      <c r="B15" s="17">
        <v>-19.73</v>
      </c>
      <c r="C15" s="17">
        <v>-22.34</v>
      </c>
      <c r="D15" s="17">
        <v>-13.79</v>
      </c>
      <c r="E15" s="17">
        <v>-20.67</v>
      </c>
      <c r="F15" s="33">
        <v>-27.53</v>
      </c>
      <c r="G15" s="33">
        <v>-24.65</v>
      </c>
      <c r="H15" s="33">
        <v>-21.6</v>
      </c>
      <c r="I15" s="33">
        <v>-11.68</v>
      </c>
      <c r="J15" s="17">
        <v>-21.88</v>
      </c>
      <c r="K15" s="17">
        <v>-8.6199999999999992</v>
      </c>
      <c r="L15" s="17">
        <v>-21.5</v>
      </c>
      <c r="M15" s="17">
        <v>-11.04</v>
      </c>
      <c r="N15" s="33">
        <v>-28.11</v>
      </c>
      <c r="O15" s="33">
        <v>-19.920000000000002</v>
      </c>
      <c r="P15" s="33">
        <v>-31.48</v>
      </c>
      <c r="Q15" s="33">
        <v>-38.47</v>
      </c>
      <c r="R15" s="33">
        <v>-16.010000000000002</v>
      </c>
      <c r="S15" s="17">
        <v>-21.83</v>
      </c>
      <c r="T15" s="17">
        <v>-35.14</v>
      </c>
      <c r="U15" s="17">
        <v>-30.78</v>
      </c>
      <c r="V15" s="17">
        <v>-33.42</v>
      </c>
      <c r="W15" s="17">
        <v>-30.08</v>
      </c>
      <c r="X15" s="33">
        <v>-24.35</v>
      </c>
      <c r="Y15" s="33">
        <v>-22.16</v>
      </c>
      <c r="Z15" s="33">
        <v>-24.61</v>
      </c>
      <c r="AA15" s="33">
        <v>-30.52</v>
      </c>
      <c r="AB15" s="33">
        <v>-9.27</v>
      </c>
      <c r="AC15" s="17">
        <v>-11.58</v>
      </c>
      <c r="AD15" s="17">
        <v>-14.77</v>
      </c>
      <c r="AE15" s="17">
        <v>-28.68</v>
      </c>
      <c r="AF15" s="17">
        <v>-3.16</v>
      </c>
    </row>
    <row r="16" spans="1:32">
      <c r="A16" s="18">
        <v>36677</v>
      </c>
      <c r="B16" s="19">
        <v>-9.8000000000000007</v>
      </c>
      <c r="C16" s="19">
        <v>6.45</v>
      </c>
      <c r="D16" s="19">
        <v>-6.94</v>
      </c>
      <c r="E16" s="19">
        <v>-13.4</v>
      </c>
      <c r="F16" s="34">
        <v>-10.84</v>
      </c>
      <c r="G16" s="34">
        <v>-7.09</v>
      </c>
      <c r="H16" s="34">
        <v>-8.91</v>
      </c>
      <c r="I16" s="34">
        <v>-10.07</v>
      </c>
      <c r="J16" s="19">
        <v>-4.99</v>
      </c>
      <c r="K16" s="19">
        <v>-6.19</v>
      </c>
      <c r="L16" s="19">
        <v>10.130000000000001</v>
      </c>
      <c r="M16" s="19">
        <v>-13.16</v>
      </c>
      <c r="N16" s="34">
        <v>-11.94</v>
      </c>
      <c r="O16" s="34">
        <v>-9.85</v>
      </c>
      <c r="P16" s="34">
        <v>-11.56</v>
      </c>
      <c r="Q16" s="34">
        <v>-14.56</v>
      </c>
      <c r="R16" s="34">
        <v>-10.48</v>
      </c>
      <c r="S16" s="19">
        <v>-9.18</v>
      </c>
      <c r="T16" s="19">
        <v>-14.05</v>
      </c>
      <c r="U16" s="19">
        <v>-10.86</v>
      </c>
      <c r="V16" s="19">
        <v>-20.27</v>
      </c>
      <c r="W16" s="19">
        <v>-9.5299999999999994</v>
      </c>
      <c r="X16" s="34">
        <v>-8.99</v>
      </c>
      <c r="Y16" s="34">
        <v>-12.84</v>
      </c>
      <c r="Z16" s="34">
        <v>-7.41</v>
      </c>
      <c r="AA16" s="34">
        <v>-13.34</v>
      </c>
      <c r="AB16" s="34">
        <v>-11.53</v>
      </c>
      <c r="AC16" s="19">
        <v>-15.05</v>
      </c>
      <c r="AD16" s="19">
        <v>-11.8</v>
      </c>
      <c r="AE16" s="19">
        <v>-2.79</v>
      </c>
      <c r="AF16" s="19">
        <v>6.12</v>
      </c>
    </row>
    <row r="17" spans="1:32">
      <c r="A17" s="16">
        <v>36707</v>
      </c>
      <c r="B17" s="17">
        <v>7.96</v>
      </c>
      <c r="C17" s="17">
        <v>11.28</v>
      </c>
      <c r="D17" s="17">
        <v>16.21</v>
      </c>
      <c r="E17" s="17">
        <v>0.97</v>
      </c>
      <c r="F17" s="33">
        <v>3.25</v>
      </c>
      <c r="G17" s="33">
        <v>-2.04</v>
      </c>
      <c r="H17" s="33">
        <v>9.6999999999999993</v>
      </c>
      <c r="I17" s="33">
        <v>20.13</v>
      </c>
      <c r="J17" s="17">
        <v>14.4</v>
      </c>
      <c r="K17" s="17">
        <v>13.86</v>
      </c>
      <c r="L17" s="17">
        <v>12.4</v>
      </c>
      <c r="M17" s="17">
        <v>-2.21</v>
      </c>
      <c r="N17" s="33">
        <v>1.59</v>
      </c>
      <c r="O17" s="33">
        <v>5.85</v>
      </c>
      <c r="P17" s="33">
        <v>7.96</v>
      </c>
      <c r="Q17" s="33">
        <v>-0.22</v>
      </c>
      <c r="R17" s="33">
        <v>7.39</v>
      </c>
      <c r="S17" s="17">
        <v>5</v>
      </c>
      <c r="T17" s="17">
        <v>4.6399999999999997</v>
      </c>
      <c r="U17" s="17">
        <v>3.52</v>
      </c>
      <c r="V17" s="17">
        <v>3.26</v>
      </c>
      <c r="W17" s="17">
        <v>-3.21</v>
      </c>
      <c r="X17" s="33">
        <v>-2.23</v>
      </c>
      <c r="Y17" s="33">
        <v>-0.8</v>
      </c>
      <c r="Z17" s="33">
        <v>-1.03</v>
      </c>
      <c r="AA17" s="33">
        <v>1.61</v>
      </c>
      <c r="AB17" s="33">
        <v>7.35</v>
      </c>
      <c r="AC17" s="17">
        <v>3.98</v>
      </c>
      <c r="AD17" s="17">
        <v>11.28</v>
      </c>
      <c r="AE17" s="17">
        <v>-11.91</v>
      </c>
      <c r="AF17" s="17">
        <v>-1.27</v>
      </c>
    </row>
    <row r="18" spans="1:32">
      <c r="A18" s="16">
        <v>36738</v>
      </c>
      <c r="B18" s="17">
        <v>-5.01</v>
      </c>
      <c r="C18" s="17">
        <v>-22.78</v>
      </c>
      <c r="D18" s="17">
        <v>-12.87</v>
      </c>
      <c r="E18" s="17">
        <v>-2.74</v>
      </c>
      <c r="F18" s="33">
        <v>-6.22</v>
      </c>
      <c r="G18" s="33">
        <v>-0.16</v>
      </c>
      <c r="H18" s="33">
        <v>-2.89</v>
      </c>
      <c r="I18" s="33">
        <v>-6</v>
      </c>
      <c r="J18" s="17">
        <v>-9.6199999999999992</v>
      </c>
      <c r="K18" s="17">
        <v>-19.48</v>
      </c>
      <c r="L18" s="17">
        <v>-24.68</v>
      </c>
      <c r="M18" s="17">
        <v>-8.36</v>
      </c>
      <c r="N18" s="33">
        <v>-12.21</v>
      </c>
      <c r="O18" s="33">
        <v>-6</v>
      </c>
      <c r="P18" s="33">
        <v>-9.02</v>
      </c>
      <c r="Q18" s="33">
        <v>-20.13</v>
      </c>
      <c r="R18" s="33">
        <v>-7.9</v>
      </c>
      <c r="S18" s="17">
        <v>-10.57</v>
      </c>
      <c r="T18" s="17">
        <v>-12.89</v>
      </c>
      <c r="U18" s="17">
        <v>-21.77</v>
      </c>
      <c r="V18" s="17">
        <v>-33.85</v>
      </c>
      <c r="W18" s="17">
        <v>-2.11</v>
      </c>
      <c r="X18" s="33">
        <v>-4.57</v>
      </c>
      <c r="Y18" s="33">
        <v>5.95</v>
      </c>
      <c r="Z18" s="33">
        <v>-3.35</v>
      </c>
      <c r="AA18" s="33">
        <v>-5.29</v>
      </c>
      <c r="AB18" s="33">
        <v>-1.67</v>
      </c>
      <c r="AC18" s="17">
        <v>2.98</v>
      </c>
      <c r="AD18" s="17">
        <v>4.3099999999999996</v>
      </c>
      <c r="AE18" s="17">
        <v>11.39</v>
      </c>
      <c r="AF18" s="17">
        <v>9.8699999999999992</v>
      </c>
    </row>
    <row r="19" spans="1:32">
      <c r="A19" s="16">
        <v>36769</v>
      </c>
      <c r="B19" s="17">
        <v>1.5</v>
      </c>
      <c r="C19" s="17">
        <v>-7.92</v>
      </c>
      <c r="D19" s="17">
        <v>-1.79</v>
      </c>
      <c r="E19" s="17">
        <v>8.27</v>
      </c>
      <c r="F19" s="33">
        <v>6.8</v>
      </c>
      <c r="G19" s="33">
        <v>3.45</v>
      </c>
      <c r="H19" s="33">
        <v>-3.38</v>
      </c>
      <c r="I19" s="33">
        <v>0.84</v>
      </c>
      <c r="J19" s="17">
        <v>1.05</v>
      </c>
      <c r="K19" s="17">
        <v>-5.2</v>
      </c>
      <c r="L19" s="17">
        <v>-11.62</v>
      </c>
      <c r="M19" s="17">
        <v>3.19</v>
      </c>
      <c r="N19" s="33">
        <v>0.88</v>
      </c>
      <c r="O19" s="33">
        <v>-1.18</v>
      </c>
      <c r="P19" s="33">
        <v>6.32</v>
      </c>
      <c r="Q19" s="33">
        <v>5.44</v>
      </c>
      <c r="R19" s="33">
        <v>2.54</v>
      </c>
      <c r="S19" s="17">
        <v>4.0999999999999996</v>
      </c>
      <c r="T19" s="17">
        <v>1.97</v>
      </c>
      <c r="U19" s="17">
        <v>-5.67</v>
      </c>
      <c r="V19" s="17">
        <v>0.71</v>
      </c>
      <c r="W19" s="17">
        <v>8.86</v>
      </c>
      <c r="X19" s="33">
        <v>3.99</v>
      </c>
      <c r="Y19" s="33">
        <v>-0.69</v>
      </c>
      <c r="Z19" s="33">
        <v>-0.71</v>
      </c>
      <c r="AA19" s="33">
        <v>11.92</v>
      </c>
      <c r="AB19" s="33">
        <v>22.98</v>
      </c>
      <c r="AC19" s="17">
        <v>6.32</v>
      </c>
      <c r="AD19" s="17">
        <v>10.72</v>
      </c>
      <c r="AE19" s="17">
        <v>9.81</v>
      </c>
      <c r="AF19" s="17">
        <v>3.66</v>
      </c>
    </row>
    <row r="20" spans="1:32">
      <c r="A20" s="16">
        <v>36799</v>
      </c>
      <c r="B20" s="17">
        <v>-11.79</v>
      </c>
      <c r="C20" s="17">
        <v>-12.43</v>
      </c>
      <c r="D20" s="17">
        <v>-19.82</v>
      </c>
      <c r="E20" s="17">
        <v>-1.44</v>
      </c>
      <c r="F20" s="33">
        <v>-14.94</v>
      </c>
      <c r="G20" s="33">
        <v>-8.1</v>
      </c>
      <c r="H20" s="33">
        <v>-14.55</v>
      </c>
      <c r="I20" s="33">
        <v>-11.51</v>
      </c>
      <c r="J20" s="17">
        <v>-14.01</v>
      </c>
      <c r="K20" s="17">
        <v>-25.68</v>
      </c>
      <c r="L20" s="17">
        <v>-7</v>
      </c>
      <c r="M20" s="17">
        <v>-7.85</v>
      </c>
      <c r="N20" s="33">
        <v>-9.6999999999999993</v>
      </c>
      <c r="O20" s="33">
        <v>-9.7899999999999991</v>
      </c>
      <c r="P20" s="33">
        <v>-15.67</v>
      </c>
      <c r="Q20" s="33">
        <v>-19.48</v>
      </c>
      <c r="R20" s="33">
        <v>-11.29</v>
      </c>
      <c r="S20" s="17">
        <v>-8.44</v>
      </c>
      <c r="T20" s="17">
        <v>-12.88</v>
      </c>
      <c r="U20" s="17">
        <v>-22.95</v>
      </c>
      <c r="V20" s="17">
        <v>-25.86</v>
      </c>
      <c r="W20" s="17">
        <v>5.09</v>
      </c>
      <c r="X20" s="33">
        <v>-8.25</v>
      </c>
      <c r="Y20" s="33">
        <v>-12.12</v>
      </c>
      <c r="Z20" s="33">
        <v>-16.53</v>
      </c>
      <c r="AA20" s="33">
        <v>-13.45</v>
      </c>
      <c r="AB20" s="33">
        <v>-2.6</v>
      </c>
      <c r="AC20" s="17">
        <v>-7.15</v>
      </c>
      <c r="AD20" s="17">
        <v>2.9</v>
      </c>
      <c r="AE20" s="17">
        <v>-1.85</v>
      </c>
      <c r="AF20" s="17">
        <v>-12.38</v>
      </c>
    </row>
    <row r="21" spans="1:32">
      <c r="A21" s="18">
        <v>36830</v>
      </c>
      <c r="B21" s="19">
        <v>-13.33</v>
      </c>
      <c r="C21" s="19">
        <v>-11.37</v>
      </c>
      <c r="D21" s="19">
        <v>-19.27</v>
      </c>
      <c r="E21" s="19">
        <v>-9.34</v>
      </c>
      <c r="F21" s="34">
        <v>-7.35</v>
      </c>
      <c r="G21" s="34">
        <v>-9.49</v>
      </c>
      <c r="H21" s="34">
        <v>-15.24</v>
      </c>
      <c r="I21" s="34">
        <v>-11.09</v>
      </c>
      <c r="J21" s="19">
        <v>-20.36</v>
      </c>
      <c r="K21" s="19">
        <v>-17.760000000000002</v>
      </c>
      <c r="L21" s="19">
        <v>-14.5</v>
      </c>
      <c r="M21" s="19">
        <v>-7.68</v>
      </c>
      <c r="N21" s="34">
        <v>-10.76</v>
      </c>
      <c r="O21" s="34">
        <v>-10.74</v>
      </c>
      <c r="P21" s="34">
        <v>-17.760000000000002</v>
      </c>
      <c r="Q21" s="34">
        <v>-15.79</v>
      </c>
      <c r="R21" s="34">
        <v>-7.69</v>
      </c>
      <c r="S21" s="19">
        <v>-11.22</v>
      </c>
      <c r="T21" s="19">
        <v>-13.11</v>
      </c>
      <c r="U21" s="19">
        <v>-17.28</v>
      </c>
      <c r="V21" s="19">
        <v>-17.420000000000002</v>
      </c>
      <c r="W21" s="19">
        <v>-7.38</v>
      </c>
      <c r="X21" s="34">
        <v>-11.88</v>
      </c>
      <c r="Y21" s="34">
        <v>-10.61</v>
      </c>
      <c r="Z21" s="34">
        <v>7.36</v>
      </c>
      <c r="AA21" s="34">
        <v>-8.43</v>
      </c>
      <c r="AB21" s="34">
        <v>-4.2699999999999996</v>
      </c>
      <c r="AC21" s="19">
        <v>-14.58</v>
      </c>
      <c r="AD21" s="19">
        <v>-10.61</v>
      </c>
      <c r="AE21" s="19">
        <v>-13.16</v>
      </c>
      <c r="AF21" s="19">
        <v>-4.33</v>
      </c>
    </row>
    <row r="22" spans="1:32">
      <c r="A22" s="16">
        <v>36860</v>
      </c>
      <c r="B22" s="17">
        <v>-0.23</v>
      </c>
      <c r="C22" s="17">
        <v>-7.47</v>
      </c>
      <c r="D22" s="17">
        <v>0.48</v>
      </c>
      <c r="E22" s="17">
        <v>1.43</v>
      </c>
      <c r="F22" s="33">
        <v>1.17</v>
      </c>
      <c r="G22" s="33">
        <v>1.71</v>
      </c>
      <c r="H22" s="33">
        <v>1.07</v>
      </c>
      <c r="I22" s="33">
        <v>-2.88</v>
      </c>
      <c r="J22" s="17">
        <v>-3.16</v>
      </c>
      <c r="K22" s="17">
        <v>-0.43</v>
      </c>
      <c r="L22" s="17">
        <v>-6.03</v>
      </c>
      <c r="M22" s="17">
        <v>-1.95</v>
      </c>
      <c r="N22" s="33">
        <v>-0.28999999999999998</v>
      </c>
      <c r="O22" s="33">
        <v>2.73</v>
      </c>
      <c r="P22" s="33">
        <v>0.06</v>
      </c>
      <c r="Q22" s="33">
        <v>9.58</v>
      </c>
      <c r="R22" s="33">
        <v>-1.08</v>
      </c>
      <c r="S22" s="17">
        <v>-3.29</v>
      </c>
      <c r="T22" s="17">
        <v>1.21</v>
      </c>
      <c r="U22" s="17">
        <v>-2.02</v>
      </c>
      <c r="V22" s="17">
        <v>-1.78</v>
      </c>
      <c r="W22" s="17">
        <v>-1.96</v>
      </c>
      <c r="X22" s="33">
        <v>2.14</v>
      </c>
      <c r="Y22" s="33">
        <v>0.95</v>
      </c>
      <c r="Z22" s="33">
        <v>0.17</v>
      </c>
      <c r="AA22" s="33">
        <v>-6.42</v>
      </c>
      <c r="AB22" s="33">
        <v>-0.28999999999999998</v>
      </c>
      <c r="AC22" s="17">
        <v>13.62</v>
      </c>
      <c r="AD22" s="17">
        <v>0.61</v>
      </c>
      <c r="AE22" s="17">
        <v>2.89</v>
      </c>
      <c r="AF22" s="17">
        <v>18.07</v>
      </c>
    </row>
    <row r="23" spans="1:32">
      <c r="A23" s="16">
        <v>36891</v>
      </c>
      <c r="B23" s="17">
        <v>-2.33</v>
      </c>
      <c r="C23" s="17">
        <v>-8.14</v>
      </c>
      <c r="D23" s="17">
        <v>-7.42</v>
      </c>
      <c r="E23" s="17">
        <v>-8.48</v>
      </c>
      <c r="F23" s="33">
        <v>-18.989999999999998</v>
      </c>
      <c r="G23" s="33">
        <v>-15.39</v>
      </c>
      <c r="H23" s="33">
        <v>1.5</v>
      </c>
      <c r="I23" s="33">
        <v>-1.65</v>
      </c>
      <c r="J23" s="17">
        <v>-9.11</v>
      </c>
      <c r="K23" s="17">
        <v>-5.33</v>
      </c>
      <c r="L23" s="17">
        <v>-10.82</v>
      </c>
      <c r="M23" s="17">
        <v>-4.78</v>
      </c>
      <c r="N23" s="33">
        <v>-18.149999999999999</v>
      </c>
      <c r="O23" s="33">
        <v>-14.01</v>
      </c>
      <c r="P23" s="33">
        <v>-19.309999999999999</v>
      </c>
      <c r="Q23" s="33">
        <v>-27.4</v>
      </c>
      <c r="R23" s="33">
        <v>-3.78</v>
      </c>
      <c r="S23" s="17">
        <v>-14.33</v>
      </c>
      <c r="T23" s="17">
        <v>-13.26</v>
      </c>
      <c r="U23" s="17">
        <v>-31.19</v>
      </c>
      <c r="V23" s="17">
        <v>-36.5</v>
      </c>
      <c r="W23" s="17">
        <v>-5.71</v>
      </c>
      <c r="X23" s="33">
        <v>-11.52</v>
      </c>
      <c r="Y23" s="33">
        <v>-20.02</v>
      </c>
      <c r="Z23" s="33">
        <v>-18.89</v>
      </c>
      <c r="AA23" s="33">
        <v>-21.57</v>
      </c>
      <c r="AB23" s="33">
        <v>-17.989999999999998</v>
      </c>
      <c r="AC23" s="17">
        <v>-17.850000000000001</v>
      </c>
      <c r="AD23" s="17">
        <v>-9.8000000000000007</v>
      </c>
      <c r="AE23" s="17">
        <v>-8.4700000000000006</v>
      </c>
      <c r="AF23" s="17">
        <v>-25.94</v>
      </c>
    </row>
    <row r="24" spans="1:32">
      <c r="A24" s="16">
        <v>36922</v>
      </c>
      <c r="B24" s="17">
        <v>20.86</v>
      </c>
      <c r="C24" s="17">
        <v>25.54</v>
      </c>
      <c r="D24" s="17">
        <v>26.88</v>
      </c>
      <c r="E24" s="17">
        <v>16.350000000000001</v>
      </c>
      <c r="F24" s="33">
        <v>34.090000000000003</v>
      </c>
      <c r="G24" s="33">
        <v>22.68</v>
      </c>
      <c r="H24" s="33">
        <v>19.399999999999999</v>
      </c>
      <c r="I24" s="33">
        <v>14.92</v>
      </c>
      <c r="J24" s="17">
        <v>27.79</v>
      </c>
      <c r="K24" s="17">
        <v>32.51</v>
      </c>
      <c r="L24" s="17">
        <v>22.42</v>
      </c>
      <c r="M24" s="17">
        <v>10.97</v>
      </c>
      <c r="N24" s="33">
        <v>25.49</v>
      </c>
      <c r="O24" s="33">
        <v>24.21</v>
      </c>
      <c r="P24" s="33">
        <v>30.82</v>
      </c>
      <c r="Q24" s="33">
        <v>47.11</v>
      </c>
      <c r="R24" s="33">
        <v>8.58</v>
      </c>
      <c r="S24" s="17">
        <v>20.77</v>
      </c>
      <c r="T24" s="17">
        <v>29.64</v>
      </c>
      <c r="U24" s="17">
        <v>66.95</v>
      </c>
      <c r="V24" s="17">
        <v>88.71</v>
      </c>
      <c r="W24" s="17">
        <v>14.76</v>
      </c>
      <c r="X24" s="33">
        <v>14.66</v>
      </c>
      <c r="Y24" s="33">
        <v>25.86</v>
      </c>
      <c r="Z24" s="33">
        <v>27.74</v>
      </c>
      <c r="AA24" s="33">
        <v>50.96</v>
      </c>
      <c r="AB24" s="33">
        <v>33.659999999999997</v>
      </c>
      <c r="AC24" s="17">
        <v>29.07</v>
      </c>
      <c r="AD24" s="17">
        <v>25.79</v>
      </c>
      <c r="AE24" s="17">
        <v>16.260000000000002</v>
      </c>
      <c r="AF24" s="17">
        <v>42.54</v>
      </c>
    </row>
    <row r="25" spans="1:32">
      <c r="A25" s="16">
        <v>36950</v>
      </c>
      <c r="B25" s="17">
        <v>0.91</v>
      </c>
      <c r="C25" s="17">
        <v>-14.87</v>
      </c>
      <c r="D25" s="17">
        <v>-4.6900000000000004</v>
      </c>
      <c r="E25" s="17">
        <v>7.21</v>
      </c>
      <c r="F25" s="33">
        <v>5.14</v>
      </c>
      <c r="G25" s="33">
        <v>6.74</v>
      </c>
      <c r="H25" s="33">
        <v>0.85</v>
      </c>
      <c r="I25" s="33">
        <v>1.4</v>
      </c>
      <c r="J25" s="17">
        <v>-3.47</v>
      </c>
      <c r="K25" s="17">
        <v>-12.1</v>
      </c>
      <c r="L25" s="17">
        <v>-18.850000000000001</v>
      </c>
      <c r="M25" s="17">
        <v>4.2300000000000004</v>
      </c>
      <c r="N25" s="33">
        <v>3.78</v>
      </c>
      <c r="O25" s="33">
        <v>1.44</v>
      </c>
      <c r="P25" s="33">
        <v>4.95</v>
      </c>
      <c r="Q25" s="33">
        <v>-1.84</v>
      </c>
      <c r="R25" s="33">
        <v>3.86</v>
      </c>
      <c r="S25" s="17">
        <v>1.44</v>
      </c>
      <c r="T25" s="17">
        <v>3.95</v>
      </c>
      <c r="U25" s="17">
        <v>-4.96</v>
      </c>
      <c r="V25" s="17">
        <v>-4.7300000000000004</v>
      </c>
      <c r="W25" s="17">
        <v>3.35</v>
      </c>
      <c r="X25" s="33">
        <v>5.73</v>
      </c>
      <c r="Y25" s="33">
        <v>8.2200000000000006</v>
      </c>
      <c r="Z25" s="33">
        <v>0.52</v>
      </c>
      <c r="AA25" s="33">
        <v>8.8699999999999992</v>
      </c>
      <c r="AB25" s="33">
        <v>11.96</v>
      </c>
      <c r="AC25" s="17">
        <v>13.28</v>
      </c>
      <c r="AD25" s="17">
        <v>14.32</v>
      </c>
      <c r="AE25" s="17">
        <v>6.16</v>
      </c>
      <c r="AF25" s="17">
        <v>6.49</v>
      </c>
    </row>
    <row r="26" spans="1:32">
      <c r="A26" s="18">
        <v>36981</v>
      </c>
      <c r="B26" s="19">
        <v>-6.83</v>
      </c>
      <c r="C26" s="19">
        <v>-13.14</v>
      </c>
      <c r="D26" s="19">
        <v>-9.14</v>
      </c>
      <c r="E26" s="19">
        <v>-5.01</v>
      </c>
      <c r="F26" s="34">
        <v>-11.03</v>
      </c>
      <c r="G26" s="34">
        <v>-7.17</v>
      </c>
      <c r="H26" s="34">
        <v>-14.31</v>
      </c>
      <c r="I26" s="34">
        <v>-11.44</v>
      </c>
      <c r="J26" s="19">
        <v>-15.72</v>
      </c>
      <c r="K26" s="19">
        <v>-4.22</v>
      </c>
      <c r="L26" s="19">
        <v>-11.52</v>
      </c>
      <c r="M26" s="19">
        <v>-2.8</v>
      </c>
      <c r="N26" s="34">
        <v>-15.42</v>
      </c>
      <c r="O26" s="34">
        <v>-10.61</v>
      </c>
      <c r="P26" s="34">
        <v>-12.75</v>
      </c>
      <c r="Q26" s="34">
        <v>-10.87</v>
      </c>
      <c r="R26" s="34">
        <v>-4.1100000000000003</v>
      </c>
      <c r="S26" s="19">
        <v>-9.9499999999999993</v>
      </c>
      <c r="T26" s="19">
        <v>-11.36</v>
      </c>
      <c r="U26" s="19">
        <v>-14.56</v>
      </c>
      <c r="V26" s="19">
        <v>-18.07</v>
      </c>
      <c r="W26" s="19">
        <v>-9.6</v>
      </c>
      <c r="X26" s="34">
        <v>-7.19</v>
      </c>
      <c r="Y26" s="34">
        <v>-7.52</v>
      </c>
      <c r="Z26" s="34">
        <v>-12.42</v>
      </c>
      <c r="AA26" s="34">
        <v>-8.9</v>
      </c>
      <c r="AB26" s="34">
        <v>-1.1499999999999999</v>
      </c>
      <c r="AC26" s="19">
        <v>-7.73</v>
      </c>
      <c r="AD26" s="19">
        <v>-2.0499999999999998</v>
      </c>
      <c r="AE26" s="19">
        <v>-3.06</v>
      </c>
      <c r="AF26" s="19">
        <v>-4.71</v>
      </c>
    </row>
    <row r="27" spans="1:32">
      <c r="A27" s="16">
        <v>37011</v>
      </c>
      <c r="B27" s="17">
        <v>6.28</v>
      </c>
      <c r="C27" s="17">
        <v>17.43</v>
      </c>
      <c r="D27" s="17">
        <v>9.56</v>
      </c>
      <c r="E27" s="17">
        <v>1.49</v>
      </c>
      <c r="F27" s="33">
        <v>7.52</v>
      </c>
      <c r="G27" s="33">
        <v>3.41</v>
      </c>
      <c r="H27" s="33">
        <v>5.82</v>
      </c>
      <c r="I27" s="33">
        <v>9.35</v>
      </c>
      <c r="J27" s="17">
        <v>9.91</v>
      </c>
      <c r="K27" s="17">
        <v>11.25</v>
      </c>
      <c r="L27" s="17">
        <v>22.68</v>
      </c>
      <c r="M27" s="17">
        <v>0.39</v>
      </c>
      <c r="N27" s="33">
        <v>5.46</v>
      </c>
      <c r="O27" s="33">
        <v>0.96</v>
      </c>
      <c r="P27" s="33">
        <v>4.8</v>
      </c>
      <c r="Q27" s="33">
        <v>9.5299999999999994</v>
      </c>
      <c r="R27" s="33">
        <v>4.32</v>
      </c>
      <c r="S27" s="17">
        <v>0.64</v>
      </c>
      <c r="T27" s="17">
        <v>0.17</v>
      </c>
      <c r="U27" s="17">
        <v>11.29</v>
      </c>
      <c r="V27" s="17">
        <v>15.85</v>
      </c>
      <c r="W27" s="17">
        <v>3.02</v>
      </c>
      <c r="X27" s="33">
        <v>5.94</v>
      </c>
      <c r="Y27" s="33">
        <v>7.65</v>
      </c>
      <c r="Z27" s="33">
        <v>1.82</v>
      </c>
      <c r="AA27" s="33">
        <v>12.19</v>
      </c>
      <c r="AB27" s="33">
        <v>-0.72</v>
      </c>
      <c r="AC27" s="17">
        <v>2.2999999999999998</v>
      </c>
      <c r="AD27" s="17">
        <v>-3.23</v>
      </c>
      <c r="AE27" s="17">
        <v>2.41</v>
      </c>
      <c r="AF27" s="17">
        <v>6.48</v>
      </c>
    </row>
    <row r="28" spans="1:32">
      <c r="A28" s="16">
        <v>37042</v>
      </c>
      <c r="B28" s="17">
        <v>16.809999999999999</v>
      </c>
      <c r="C28" s="17">
        <v>-2.5099999999999998</v>
      </c>
      <c r="D28" s="17">
        <v>6.92</v>
      </c>
      <c r="E28" s="17">
        <v>9.2799999999999994</v>
      </c>
      <c r="F28" s="33">
        <v>6.28</v>
      </c>
      <c r="G28" s="33">
        <v>7.77</v>
      </c>
      <c r="H28" s="33">
        <v>18.079999999999998</v>
      </c>
      <c r="I28" s="33">
        <v>13.08</v>
      </c>
      <c r="J28" s="17">
        <v>12.55</v>
      </c>
      <c r="K28" s="17">
        <v>-2.2599999999999998</v>
      </c>
      <c r="L28" s="17">
        <v>-4.84</v>
      </c>
      <c r="M28" s="17">
        <v>14.73</v>
      </c>
      <c r="N28" s="33">
        <v>19.809999999999999</v>
      </c>
      <c r="O28" s="33">
        <v>13.54</v>
      </c>
      <c r="P28" s="33">
        <v>11.62</v>
      </c>
      <c r="Q28" s="33">
        <v>12.13</v>
      </c>
      <c r="R28" s="33">
        <v>15.52</v>
      </c>
      <c r="S28" s="17">
        <v>17.010000000000002</v>
      </c>
      <c r="T28" s="17">
        <v>14.46</v>
      </c>
      <c r="U28" s="17">
        <v>11.17</v>
      </c>
      <c r="V28" s="17">
        <v>1.58</v>
      </c>
      <c r="W28" s="17">
        <v>8.24</v>
      </c>
      <c r="X28" s="33">
        <v>8.2200000000000006</v>
      </c>
      <c r="Y28" s="33">
        <v>5.67</v>
      </c>
      <c r="Z28" s="33">
        <v>10.09</v>
      </c>
      <c r="AA28" s="33">
        <v>0.16</v>
      </c>
      <c r="AB28" s="33">
        <v>4.0199999999999996</v>
      </c>
      <c r="AC28" s="17">
        <v>12.68</v>
      </c>
      <c r="AD28" s="17">
        <v>6.14</v>
      </c>
      <c r="AE28" s="17">
        <v>5.5</v>
      </c>
      <c r="AF28" s="17">
        <v>3.01</v>
      </c>
    </row>
    <row r="29" spans="1:32">
      <c r="A29" s="16">
        <v>37072</v>
      </c>
      <c r="B29" s="17">
        <v>7.19</v>
      </c>
      <c r="C29" s="17">
        <v>-12.18</v>
      </c>
      <c r="D29" s="17">
        <v>-7.24</v>
      </c>
      <c r="E29" s="17">
        <v>-0.12</v>
      </c>
      <c r="F29" s="33">
        <v>-4.3499999999999996</v>
      </c>
      <c r="G29" s="33">
        <v>1.24</v>
      </c>
      <c r="H29" s="33">
        <v>4.1500000000000004</v>
      </c>
      <c r="I29" s="33">
        <v>1.04</v>
      </c>
      <c r="J29" s="17">
        <v>-4.8899999999999997</v>
      </c>
      <c r="K29" s="17">
        <v>-13.22</v>
      </c>
      <c r="L29" s="17">
        <v>-13.39</v>
      </c>
      <c r="M29" s="17">
        <v>7.98</v>
      </c>
      <c r="N29" s="33">
        <v>1.4</v>
      </c>
      <c r="O29" s="33">
        <v>-0.56999999999999995</v>
      </c>
      <c r="P29" s="33">
        <v>-8.27</v>
      </c>
      <c r="Q29" s="33">
        <v>-2.59</v>
      </c>
      <c r="R29" s="33">
        <v>5.81</v>
      </c>
      <c r="S29" s="17">
        <v>6.43</v>
      </c>
      <c r="T29" s="17">
        <v>-0.64</v>
      </c>
      <c r="U29" s="17">
        <v>-5.66</v>
      </c>
      <c r="V29" s="17">
        <v>-12.28</v>
      </c>
      <c r="W29" s="17">
        <v>0.84</v>
      </c>
      <c r="X29" s="33">
        <v>-11.93</v>
      </c>
      <c r="Y29" s="33">
        <v>9.58</v>
      </c>
      <c r="Z29" s="33">
        <v>-2.25</v>
      </c>
      <c r="AA29" s="33">
        <v>-2.59</v>
      </c>
      <c r="AB29" s="33">
        <v>-0.96</v>
      </c>
      <c r="AC29" s="17">
        <v>-0.98</v>
      </c>
      <c r="AD29" s="17">
        <v>0.4</v>
      </c>
      <c r="AE29" s="17">
        <v>-1.1000000000000001</v>
      </c>
      <c r="AF29" s="17">
        <v>-7.95</v>
      </c>
    </row>
    <row r="30" spans="1:32">
      <c r="A30" s="16">
        <v>37103</v>
      </c>
      <c r="B30" s="17">
        <v>-13.32</v>
      </c>
      <c r="C30" s="17">
        <v>-3.45</v>
      </c>
      <c r="D30" s="17">
        <v>-15.29</v>
      </c>
      <c r="E30" s="17">
        <v>-10.38</v>
      </c>
      <c r="F30" s="33">
        <v>-13.77</v>
      </c>
      <c r="G30" s="33">
        <v>-11.9</v>
      </c>
      <c r="H30" s="33">
        <v>-16.239999999999998</v>
      </c>
      <c r="I30" s="33">
        <v>-10.38</v>
      </c>
      <c r="J30" s="17">
        <v>-17.02</v>
      </c>
      <c r="K30" s="17">
        <v>-12.37</v>
      </c>
      <c r="L30" s="17">
        <v>-1.18</v>
      </c>
      <c r="M30" s="17">
        <v>-6.29</v>
      </c>
      <c r="N30" s="33">
        <v>-12.49</v>
      </c>
      <c r="O30" s="33">
        <v>-11.23</v>
      </c>
      <c r="P30" s="33">
        <v>-16.23</v>
      </c>
      <c r="Q30" s="33">
        <v>-12.1</v>
      </c>
      <c r="R30" s="33">
        <v>-12.83</v>
      </c>
      <c r="S30" s="17">
        <v>-11.96</v>
      </c>
      <c r="T30" s="17">
        <v>-13.77</v>
      </c>
      <c r="U30" s="17">
        <v>-16.21</v>
      </c>
      <c r="V30" s="17">
        <v>-18.350000000000001</v>
      </c>
      <c r="W30" s="17">
        <v>-10.81</v>
      </c>
      <c r="X30" s="33">
        <v>-11.89</v>
      </c>
      <c r="Y30" s="33">
        <v>-12.9</v>
      </c>
      <c r="Z30" s="33">
        <v>-12.8</v>
      </c>
      <c r="AA30" s="33">
        <v>-10.56</v>
      </c>
      <c r="AB30" s="33">
        <v>-11.86</v>
      </c>
      <c r="AC30" s="17">
        <v>-10.39</v>
      </c>
      <c r="AD30" s="17">
        <v>-18.149999999999999</v>
      </c>
      <c r="AE30" s="17">
        <v>-10.91</v>
      </c>
      <c r="AF30" s="17">
        <v>-12.67</v>
      </c>
    </row>
    <row r="31" spans="1:32">
      <c r="A31" s="18">
        <v>37134</v>
      </c>
      <c r="B31" s="19">
        <v>-0.44</v>
      </c>
      <c r="C31" s="19">
        <v>-0.46</v>
      </c>
      <c r="D31" s="19">
        <v>-0.55000000000000004</v>
      </c>
      <c r="E31" s="19">
        <v>0.02</v>
      </c>
      <c r="F31" s="34">
        <v>-12.36</v>
      </c>
      <c r="G31" s="34">
        <v>-9.0299999999999994</v>
      </c>
      <c r="H31" s="34">
        <v>0.59</v>
      </c>
      <c r="I31" s="34">
        <v>-1.66</v>
      </c>
      <c r="J31" s="19">
        <v>0.32</v>
      </c>
      <c r="K31" s="19">
        <v>0.94</v>
      </c>
      <c r="L31" s="19">
        <v>0.4</v>
      </c>
      <c r="M31" s="19">
        <v>-1.7</v>
      </c>
      <c r="N31" s="34">
        <v>-7.08</v>
      </c>
      <c r="O31" s="34">
        <v>-11.92</v>
      </c>
      <c r="P31" s="34">
        <v>-13.89</v>
      </c>
      <c r="Q31" s="34">
        <v>-18.55</v>
      </c>
      <c r="R31" s="34">
        <v>0.22</v>
      </c>
      <c r="S31" s="19">
        <v>-1.79</v>
      </c>
      <c r="T31" s="19">
        <v>-6.5</v>
      </c>
      <c r="U31" s="19">
        <v>-9.75</v>
      </c>
      <c r="V31" s="19">
        <v>-14.87</v>
      </c>
      <c r="W31" s="19">
        <v>2.92</v>
      </c>
      <c r="X31" s="34">
        <v>-6.89</v>
      </c>
      <c r="Y31" s="34">
        <v>-10.84</v>
      </c>
      <c r="Z31" s="34">
        <v>-7.81</v>
      </c>
      <c r="AA31" s="34">
        <v>-13.69</v>
      </c>
      <c r="AB31" s="34">
        <v>5</v>
      </c>
      <c r="AC31" s="19">
        <v>-5.76</v>
      </c>
      <c r="AD31" s="19">
        <v>-2.62</v>
      </c>
      <c r="AE31" s="19">
        <v>-6.51</v>
      </c>
      <c r="AF31" s="19">
        <v>-11.38</v>
      </c>
    </row>
    <row r="32" spans="1:32">
      <c r="A32" s="16">
        <v>37164</v>
      </c>
      <c r="B32" s="17">
        <v>-16.25</v>
      </c>
      <c r="C32" s="17">
        <v>-19.14</v>
      </c>
      <c r="D32" s="17">
        <v>-15.18</v>
      </c>
      <c r="E32" s="17">
        <v>-11.99</v>
      </c>
      <c r="F32" s="33">
        <v>-26.62</v>
      </c>
      <c r="G32" s="33">
        <v>-23.6</v>
      </c>
      <c r="H32" s="33">
        <v>-21.42</v>
      </c>
      <c r="I32" s="33">
        <v>-12.65</v>
      </c>
      <c r="J32" s="17">
        <v>-15.21</v>
      </c>
      <c r="K32" s="17">
        <v>-15.26</v>
      </c>
      <c r="L32" s="17">
        <v>-19.05</v>
      </c>
      <c r="M32" s="17">
        <v>-11.19</v>
      </c>
      <c r="N32" s="33">
        <v>-18.190000000000001</v>
      </c>
      <c r="O32" s="33">
        <v>-25.61</v>
      </c>
      <c r="P32" s="33">
        <v>-26.48</v>
      </c>
      <c r="Q32" s="33">
        <v>-25.64</v>
      </c>
      <c r="R32" s="33">
        <v>-12.29</v>
      </c>
      <c r="S32" s="17">
        <v>-11.35</v>
      </c>
      <c r="T32" s="17">
        <v>-17.600000000000001</v>
      </c>
      <c r="U32" s="17">
        <v>-24.77</v>
      </c>
      <c r="V32" s="17">
        <v>-28.56</v>
      </c>
      <c r="W32" s="17">
        <v>-10.78</v>
      </c>
      <c r="X32" s="33">
        <v>-22.97</v>
      </c>
      <c r="Y32" s="33">
        <v>-26.37</v>
      </c>
      <c r="Z32" s="33">
        <v>-24.07</v>
      </c>
      <c r="AA32" s="33">
        <v>-27.78</v>
      </c>
      <c r="AB32" s="33">
        <v>-9.98</v>
      </c>
      <c r="AC32" s="17">
        <v>-19.670000000000002</v>
      </c>
      <c r="AD32" s="17">
        <v>-18.27</v>
      </c>
      <c r="AE32" s="17">
        <v>-23.36</v>
      </c>
      <c r="AF32" s="17">
        <v>-26.45</v>
      </c>
    </row>
    <row r="33" spans="1:32">
      <c r="A33" s="16">
        <v>37195</v>
      </c>
      <c r="B33" s="17">
        <v>7.31</v>
      </c>
      <c r="C33" s="17">
        <v>17.239999999999998</v>
      </c>
      <c r="D33" s="17">
        <v>9.15</v>
      </c>
      <c r="E33" s="17">
        <v>10.08</v>
      </c>
      <c r="F33" s="33">
        <v>22.81</v>
      </c>
      <c r="G33" s="33">
        <v>19.829999999999998</v>
      </c>
      <c r="H33" s="33">
        <v>8.9499999999999993</v>
      </c>
      <c r="I33" s="33">
        <v>5.78</v>
      </c>
      <c r="J33" s="17">
        <v>6.9</v>
      </c>
      <c r="K33" s="17">
        <v>14.38</v>
      </c>
      <c r="L33" s="17">
        <v>17.07</v>
      </c>
      <c r="M33" s="17">
        <v>8.09</v>
      </c>
      <c r="N33" s="33">
        <v>14.63</v>
      </c>
      <c r="O33" s="33">
        <v>12.39</v>
      </c>
      <c r="P33" s="33">
        <v>22.85</v>
      </c>
      <c r="Q33" s="33">
        <v>25.42</v>
      </c>
      <c r="R33" s="33">
        <v>6.13</v>
      </c>
      <c r="S33" s="17">
        <v>8.61</v>
      </c>
      <c r="T33" s="17">
        <v>19.100000000000001</v>
      </c>
      <c r="U33" s="17">
        <v>19.510000000000002</v>
      </c>
      <c r="V33" s="17">
        <v>24.45</v>
      </c>
      <c r="W33" s="17">
        <v>9.6199999999999992</v>
      </c>
      <c r="X33" s="33">
        <v>21.52</v>
      </c>
      <c r="Y33" s="33">
        <v>22.83</v>
      </c>
      <c r="Z33" s="33">
        <v>21.31</v>
      </c>
      <c r="AA33" s="33">
        <v>21.4</v>
      </c>
      <c r="AB33" s="33">
        <v>7.24</v>
      </c>
      <c r="AC33" s="17">
        <v>17.41</v>
      </c>
      <c r="AD33" s="17">
        <v>15.53</v>
      </c>
      <c r="AE33" s="17">
        <v>26.25</v>
      </c>
      <c r="AF33" s="17">
        <v>27.1</v>
      </c>
    </row>
    <row r="34" spans="1:32">
      <c r="A34" s="16">
        <v>37225</v>
      </c>
      <c r="B34" s="17">
        <v>28.21</v>
      </c>
      <c r="C34" s="17">
        <v>17.670000000000002</v>
      </c>
      <c r="D34" s="17">
        <v>21.38</v>
      </c>
      <c r="E34" s="17">
        <v>10.71</v>
      </c>
      <c r="F34" s="33">
        <v>1.48</v>
      </c>
      <c r="G34" s="33">
        <v>6.56</v>
      </c>
      <c r="H34" s="33">
        <v>31.2</v>
      </c>
      <c r="I34" s="33">
        <v>32.630000000000003</v>
      </c>
      <c r="J34" s="17">
        <v>22.7</v>
      </c>
      <c r="K34" s="17">
        <v>19.57</v>
      </c>
      <c r="L34" s="17">
        <v>17.649999999999999</v>
      </c>
      <c r="M34" s="17">
        <v>15.92</v>
      </c>
      <c r="N34" s="33">
        <v>9.74</v>
      </c>
      <c r="O34" s="33">
        <v>9.24</v>
      </c>
      <c r="P34" s="33">
        <v>5.18</v>
      </c>
      <c r="Q34" s="33">
        <v>-3.76</v>
      </c>
      <c r="R34" s="33">
        <v>22.45</v>
      </c>
      <c r="S34" s="17">
        <v>13.91</v>
      </c>
      <c r="T34" s="17">
        <v>8.94</v>
      </c>
      <c r="U34" s="17">
        <v>10.83</v>
      </c>
      <c r="V34" s="17">
        <v>8.3699999999999992</v>
      </c>
      <c r="W34" s="17">
        <v>10.31</v>
      </c>
      <c r="X34" s="33">
        <v>6.1</v>
      </c>
      <c r="Y34" s="33">
        <v>6.13</v>
      </c>
      <c r="Z34" s="33">
        <v>0.86</v>
      </c>
      <c r="AA34" s="33">
        <v>4.63</v>
      </c>
      <c r="AB34" s="33">
        <v>10.32</v>
      </c>
      <c r="AC34" s="17">
        <v>4.5999999999999996</v>
      </c>
      <c r="AD34" s="17">
        <v>10.02</v>
      </c>
      <c r="AE34" s="17">
        <v>5.15</v>
      </c>
      <c r="AF34" s="17">
        <v>3.87</v>
      </c>
    </row>
    <row r="35" spans="1:32">
      <c r="A35" s="16">
        <v>37256</v>
      </c>
      <c r="B35" s="17">
        <v>11.21</v>
      </c>
      <c r="C35" s="17">
        <v>10.42</v>
      </c>
      <c r="D35" s="17">
        <v>9.0500000000000007</v>
      </c>
      <c r="E35" s="17">
        <v>4.66</v>
      </c>
      <c r="F35" s="33">
        <v>-0.62</v>
      </c>
      <c r="G35" s="33">
        <v>0.27</v>
      </c>
      <c r="H35" s="33">
        <v>14.52</v>
      </c>
      <c r="I35" s="33">
        <v>13.02</v>
      </c>
      <c r="J35" s="17">
        <v>8.86</v>
      </c>
      <c r="K35" s="17">
        <v>10.36</v>
      </c>
      <c r="L35" s="17">
        <v>10.34</v>
      </c>
      <c r="M35" s="17">
        <v>6.68</v>
      </c>
      <c r="N35" s="33">
        <v>3.14</v>
      </c>
      <c r="O35" s="33">
        <v>3.31</v>
      </c>
      <c r="P35" s="33">
        <v>-1.92</v>
      </c>
      <c r="Q35" s="33">
        <v>-3.49</v>
      </c>
      <c r="R35" s="33">
        <v>6.86</v>
      </c>
      <c r="S35" s="17">
        <v>9.64</v>
      </c>
      <c r="T35" s="17">
        <v>5.38</v>
      </c>
      <c r="U35" s="17">
        <v>9.2200000000000006</v>
      </c>
      <c r="V35" s="17">
        <v>1.91</v>
      </c>
      <c r="W35" s="17">
        <v>9.48</v>
      </c>
      <c r="X35" s="33">
        <v>1.81</v>
      </c>
      <c r="Y35" s="33">
        <v>-0.35</v>
      </c>
      <c r="Z35" s="33">
        <v>2.44</v>
      </c>
      <c r="AA35" s="33">
        <v>-0.48</v>
      </c>
      <c r="AB35" s="33">
        <v>0.96</v>
      </c>
      <c r="AC35" s="17">
        <v>1.35</v>
      </c>
      <c r="AD35" s="17">
        <v>-1.97</v>
      </c>
      <c r="AE35" s="17">
        <v>3.85</v>
      </c>
      <c r="AF35" s="17">
        <v>-5.0999999999999996</v>
      </c>
    </row>
    <row r="36" spans="1:32">
      <c r="A36" s="18">
        <v>37287</v>
      </c>
      <c r="B36" s="19">
        <v>14.24</v>
      </c>
      <c r="C36" s="19">
        <v>3.69</v>
      </c>
      <c r="D36" s="19">
        <v>8.8000000000000007</v>
      </c>
      <c r="E36" s="19">
        <v>18.68</v>
      </c>
      <c r="F36" s="34">
        <v>4.3899999999999997</v>
      </c>
      <c r="G36" s="34">
        <v>9.8800000000000008</v>
      </c>
      <c r="H36" s="34">
        <v>14.66</v>
      </c>
      <c r="I36" s="34">
        <v>11.05</v>
      </c>
      <c r="J36" s="19">
        <v>8.7899999999999991</v>
      </c>
      <c r="K36" s="19">
        <v>6.96</v>
      </c>
      <c r="L36" s="19">
        <v>2.48</v>
      </c>
      <c r="M36" s="19">
        <v>16.829999999999998</v>
      </c>
      <c r="N36" s="34">
        <v>16.489999999999998</v>
      </c>
      <c r="O36" s="34">
        <v>14.76</v>
      </c>
      <c r="P36" s="34">
        <v>8.6300000000000008</v>
      </c>
      <c r="Q36" s="34">
        <v>1.3</v>
      </c>
      <c r="R36" s="34">
        <v>15.19</v>
      </c>
      <c r="S36" s="19">
        <v>12.19</v>
      </c>
      <c r="T36" s="19">
        <v>15.82</v>
      </c>
      <c r="U36" s="19">
        <v>12.85</v>
      </c>
      <c r="V36" s="19">
        <v>7.68</v>
      </c>
      <c r="W36" s="19">
        <v>20.39</v>
      </c>
      <c r="X36" s="34">
        <v>11.42</v>
      </c>
      <c r="Y36" s="34">
        <v>8.6300000000000008</v>
      </c>
      <c r="Z36" s="34">
        <v>2.65</v>
      </c>
      <c r="AA36" s="34">
        <v>7.75</v>
      </c>
      <c r="AB36" s="34">
        <v>19.7</v>
      </c>
      <c r="AC36" s="19">
        <v>14.62</v>
      </c>
      <c r="AD36" s="19">
        <v>13.13</v>
      </c>
      <c r="AE36" s="19">
        <v>1.44</v>
      </c>
      <c r="AF36" s="19">
        <v>3.15</v>
      </c>
    </row>
    <row r="37" spans="1:32">
      <c r="A37" s="16">
        <v>37315</v>
      </c>
      <c r="B37" s="17">
        <v>11.59</v>
      </c>
      <c r="C37" s="17">
        <v>8.24</v>
      </c>
      <c r="D37" s="17">
        <v>9.5</v>
      </c>
      <c r="E37" s="17">
        <v>3.38</v>
      </c>
      <c r="F37" s="33">
        <v>0.28999999999999998</v>
      </c>
      <c r="G37" s="33">
        <v>4.33</v>
      </c>
      <c r="H37" s="33">
        <v>15.91</v>
      </c>
      <c r="I37" s="33">
        <v>9.33</v>
      </c>
      <c r="J37" s="17">
        <v>8.5500000000000007</v>
      </c>
      <c r="K37" s="17">
        <v>6.38</v>
      </c>
      <c r="L37" s="17">
        <v>10.11</v>
      </c>
      <c r="M37" s="17">
        <v>4.16</v>
      </c>
      <c r="N37" s="33">
        <v>8.18</v>
      </c>
      <c r="O37" s="33">
        <v>3.14</v>
      </c>
      <c r="P37" s="33">
        <v>2.77</v>
      </c>
      <c r="Q37" s="33">
        <v>-1.53</v>
      </c>
      <c r="R37" s="33">
        <v>9.26</v>
      </c>
      <c r="S37" s="17">
        <v>11</v>
      </c>
      <c r="T37" s="17">
        <v>8.41</v>
      </c>
      <c r="U37" s="17">
        <v>7.38</v>
      </c>
      <c r="V37" s="17">
        <v>-2.61</v>
      </c>
      <c r="W37" s="17">
        <v>5.74</v>
      </c>
      <c r="X37" s="33">
        <v>7.53</v>
      </c>
      <c r="Y37" s="33">
        <v>6.9</v>
      </c>
      <c r="Z37" s="33">
        <v>0.36</v>
      </c>
      <c r="AA37" s="33">
        <v>-1.5</v>
      </c>
      <c r="AB37" s="33">
        <v>3.18</v>
      </c>
      <c r="AC37" s="17">
        <v>4.32</v>
      </c>
      <c r="AD37" s="17">
        <v>0.94</v>
      </c>
      <c r="AE37" s="17">
        <v>-1.58</v>
      </c>
      <c r="AF37" s="17">
        <v>5.56</v>
      </c>
    </row>
    <row r="38" spans="1:32">
      <c r="A38" s="16">
        <v>37346</v>
      </c>
      <c r="B38" s="17">
        <v>10.87</v>
      </c>
      <c r="C38" s="17">
        <v>8.4</v>
      </c>
      <c r="D38" s="17">
        <v>12.36</v>
      </c>
      <c r="E38" s="17">
        <v>12.4</v>
      </c>
      <c r="F38" s="33">
        <v>14.84</v>
      </c>
      <c r="G38" s="33">
        <v>11.33</v>
      </c>
      <c r="H38" s="33">
        <v>9.73</v>
      </c>
      <c r="I38" s="33">
        <v>11.67</v>
      </c>
      <c r="J38" s="17">
        <v>8.6199999999999992</v>
      </c>
      <c r="K38" s="17">
        <v>9.77</v>
      </c>
      <c r="L38" s="17">
        <v>9.8699999999999992</v>
      </c>
      <c r="M38" s="17">
        <v>10.07</v>
      </c>
      <c r="N38" s="33">
        <v>15.64</v>
      </c>
      <c r="O38" s="33">
        <v>16.23</v>
      </c>
      <c r="P38" s="33">
        <v>16.829999999999998</v>
      </c>
      <c r="Q38" s="33">
        <v>17.59</v>
      </c>
      <c r="R38" s="33">
        <v>10.41</v>
      </c>
      <c r="S38" s="17">
        <v>11.54</v>
      </c>
      <c r="T38" s="17">
        <v>17.29</v>
      </c>
      <c r="U38" s="17">
        <v>13.55</v>
      </c>
      <c r="V38" s="17">
        <v>15.43</v>
      </c>
      <c r="W38" s="17">
        <v>15.43</v>
      </c>
      <c r="X38" s="33">
        <v>11.49</v>
      </c>
      <c r="Y38" s="33">
        <v>14.09</v>
      </c>
      <c r="Z38" s="33">
        <v>20.100000000000001</v>
      </c>
      <c r="AA38" s="33">
        <v>13.25</v>
      </c>
      <c r="AB38" s="33">
        <v>5.84</v>
      </c>
      <c r="AC38" s="17">
        <v>9.0299999999999994</v>
      </c>
      <c r="AD38" s="17">
        <v>5.44</v>
      </c>
      <c r="AE38" s="17">
        <v>5.84</v>
      </c>
      <c r="AF38" s="17">
        <v>5.87</v>
      </c>
    </row>
    <row r="39" spans="1:32">
      <c r="A39" s="16">
        <v>37376</v>
      </c>
      <c r="B39" s="17">
        <v>-14.11</v>
      </c>
      <c r="C39" s="17">
        <v>-5.08</v>
      </c>
      <c r="D39" s="17">
        <v>-7.92</v>
      </c>
      <c r="E39" s="17">
        <v>-12.12</v>
      </c>
      <c r="F39" s="33">
        <v>-20.76</v>
      </c>
      <c r="G39" s="33">
        <v>-15.77</v>
      </c>
      <c r="H39" s="33">
        <v>-11.83</v>
      </c>
      <c r="I39" s="33">
        <v>-14.68</v>
      </c>
      <c r="J39" s="17">
        <v>-8.35</v>
      </c>
      <c r="K39" s="17">
        <v>-0.99</v>
      </c>
      <c r="L39" s="17">
        <v>-5.04</v>
      </c>
      <c r="M39" s="17">
        <v>-9.56</v>
      </c>
      <c r="N39" s="33">
        <v>-15.67</v>
      </c>
      <c r="O39" s="33">
        <v>-17.600000000000001</v>
      </c>
      <c r="P39" s="33">
        <v>-19</v>
      </c>
      <c r="Q39" s="33">
        <v>-27.14</v>
      </c>
      <c r="R39" s="33">
        <v>-14.23</v>
      </c>
      <c r="S39" s="17">
        <v>-12.36</v>
      </c>
      <c r="T39" s="17">
        <v>-20.45</v>
      </c>
      <c r="U39" s="17">
        <v>-20.010000000000002</v>
      </c>
      <c r="V39" s="17">
        <v>-20.63</v>
      </c>
      <c r="W39" s="17">
        <v>-14.63</v>
      </c>
      <c r="X39" s="33">
        <v>-17.010000000000002</v>
      </c>
      <c r="Y39" s="33">
        <v>-14.81</v>
      </c>
      <c r="Z39" s="33">
        <v>-22.69</v>
      </c>
      <c r="AA39" s="33">
        <v>-16.600000000000001</v>
      </c>
      <c r="AB39" s="33">
        <v>-11.96</v>
      </c>
      <c r="AC39" s="17">
        <v>-8.91</v>
      </c>
      <c r="AD39" s="17">
        <v>-10.97</v>
      </c>
      <c r="AE39" s="17">
        <v>-12.35</v>
      </c>
      <c r="AF39" s="17">
        <v>-11.92</v>
      </c>
    </row>
    <row r="40" spans="1:32">
      <c r="A40" s="16">
        <v>37407</v>
      </c>
      <c r="B40" s="17">
        <v>-6.9</v>
      </c>
      <c r="C40" s="17">
        <v>-3.72</v>
      </c>
      <c r="D40" s="17">
        <v>-6.08</v>
      </c>
      <c r="E40" s="17">
        <v>-2.0499999999999998</v>
      </c>
      <c r="F40" s="33">
        <v>-6.51</v>
      </c>
      <c r="G40" s="33">
        <v>-2.04</v>
      </c>
      <c r="H40" s="33">
        <v>-6.3</v>
      </c>
      <c r="I40" s="33">
        <v>-7.01</v>
      </c>
      <c r="J40" s="17">
        <v>-2.64</v>
      </c>
      <c r="K40" s="17">
        <v>-5.97</v>
      </c>
      <c r="L40" s="17">
        <v>-4.3499999999999996</v>
      </c>
      <c r="M40" s="17">
        <v>-5.53</v>
      </c>
      <c r="N40" s="33">
        <v>-4.93</v>
      </c>
      <c r="O40" s="33">
        <v>-7.76</v>
      </c>
      <c r="P40" s="33">
        <v>-7.74</v>
      </c>
      <c r="Q40" s="33">
        <v>-4.54</v>
      </c>
      <c r="R40" s="33">
        <v>-10.01</v>
      </c>
      <c r="S40" s="17">
        <v>-7.39</v>
      </c>
      <c r="T40" s="17">
        <v>-8.93</v>
      </c>
      <c r="U40" s="17">
        <v>-5.18</v>
      </c>
      <c r="V40" s="17">
        <v>-4.8</v>
      </c>
      <c r="W40" s="17">
        <v>-3.81</v>
      </c>
      <c r="X40" s="33">
        <v>-3.56</v>
      </c>
      <c r="Y40" s="33">
        <v>-2.4500000000000002</v>
      </c>
      <c r="Z40" s="33">
        <v>-5.1100000000000003</v>
      </c>
      <c r="AA40" s="33">
        <v>-8.5</v>
      </c>
      <c r="AB40" s="33">
        <v>2.56</v>
      </c>
      <c r="AC40" s="17">
        <v>2.17</v>
      </c>
      <c r="AD40" s="17">
        <v>-1.47</v>
      </c>
      <c r="AE40" s="17">
        <v>3.96</v>
      </c>
      <c r="AF40" s="17">
        <v>-4.7</v>
      </c>
    </row>
    <row r="41" spans="1:32">
      <c r="A41" s="18">
        <v>37437</v>
      </c>
      <c r="B41" s="19">
        <v>-13.2</v>
      </c>
      <c r="C41" s="19">
        <v>-12.19</v>
      </c>
      <c r="D41" s="19">
        <v>-12.93</v>
      </c>
      <c r="E41" s="19">
        <v>-14.42</v>
      </c>
      <c r="F41" s="34">
        <v>-20.68</v>
      </c>
      <c r="G41" s="34">
        <v>-13.96</v>
      </c>
      <c r="H41" s="34">
        <v>-12.49</v>
      </c>
      <c r="I41" s="34">
        <v>-14.14</v>
      </c>
      <c r="J41" s="19">
        <v>-12.99</v>
      </c>
      <c r="K41" s="19">
        <v>-12.11</v>
      </c>
      <c r="L41" s="19">
        <v>-11.81</v>
      </c>
      <c r="M41" s="19">
        <v>-16.09</v>
      </c>
      <c r="N41" s="34">
        <v>-14.23</v>
      </c>
      <c r="O41" s="34">
        <v>-21.53</v>
      </c>
      <c r="P41" s="34">
        <v>-17.309999999999999</v>
      </c>
      <c r="Q41" s="34">
        <v>-21.42</v>
      </c>
      <c r="R41" s="34">
        <v>-13.45</v>
      </c>
      <c r="S41" s="19">
        <v>-10.77</v>
      </c>
      <c r="T41" s="19">
        <v>-16.55</v>
      </c>
      <c r="U41" s="19">
        <v>-10.8</v>
      </c>
      <c r="V41" s="19">
        <v>-22.45</v>
      </c>
      <c r="W41" s="19">
        <v>-11.42</v>
      </c>
      <c r="X41" s="34">
        <v>-11.42</v>
      </c>
      <c r="Y41" s="34">
        <v>-12.95</v>
      </c>
      <c r="Z41" s="34">
        <v>-19.93</v>
      </c>
      <c r="AA41" s="34">
        <v>-20.73</v>
      </c>
      <c r="AB41" s="34">
        <v>-13.71</v>
      </c>
      <c r="AC41" s="19">
        <v>-18.37</v>
      </c>
      <c r="AD41" s="19">
        <v>-11.24</v>
      </c>
      <c r="AE41" s="19">
        <v>-14.31</v>
      </c>
      <c r="AF41" s="19">
        <v>-15.74</v>
      </c>
    </row>
    <row r="42" spans="1:32">
      <c r="A42" s="16">
        <v>37468</v>
      </c>
      <c r="B42" s="17">
        <v>-2.2400000000000002</v>
      </c>
      <c r="C42" s="17">
        <v>-4.2300000000000004</v>
      </c>
      <c r="D42" s="17">
        <v>-2.94</v>
      </c>
      <c r="E42" s="17">
        <v>-0.66</v>
      </c>
      <c r="F42" s="33">
        <v>0.04</v>
      </c>
      <c r="G42" s="33">
        <v>-0.73</v>
      </c>
      <c r="H42" s="33">
        <v>-2.42</v>
      </c>
      <c r="I42" s="33">
        <v>4.92</v>
      </c>
      <c r="J42" s="17">
        <v>-5.0199999999999996</v>
      </c>
      <c r="K42" s="17">
        <v>-5.0199999999999996</v>
      </c>
      <c r="L42" s="17">
        <v>-3.97</v>
      </c>
      <c r="M42" s="17">
        <v>-1.17</v>
      </c>
      <c r="N42" s="33">
        <v>-1.73</v>
      </c>
      <c r="O42" s="33">
        <v>-2.2999999999999998</v>
      </c>
      <c r="P42" s="33">
        <v>-0.22</v>
      </c>
      <c r="Q42" s="33">
        <v>-6.5</v>
      </c>
      <c r="R42" s="33">
        <v>1.93</v>
      </c>
      <c r="S42" s="17">
        <v>-0.99</v>
      </c>
      <c r="T42" s="17">
        <v>-1.54</v>
      </c>
      <c r="U42" s="17">
        <v>0.99</v>
      </c>
      <c r="V42" s="17">
        <v>-5.26</v>
      </c>
      <c r="W42" s="17">
        <v>-0.71</v>
      </c>
      <c r="X42" s="33">
        <v>-6.2</v>
      </c>
      <c r="Y42" s="33">
        <v>-1.9</v>
      </c>
      <c r="Z42" s="33">
        <v>-0.54</v>
      </c>
      <c r="AA42" s="33">
        <v>-2.29</v>
      </c>
      <c r="AB42" s="33">
        <v>-0.64</v>
      </c>
      <c r="AC42" s="17">
        <v>-1.38</v>
      </c>
      <c r="AD42" s="17">
        <v>1.99</v>
      </c>
      <c r="AE42" s="17">
        <v>1.57</v>
      </c>
      <c r="AF42" s="17">
        <v>2.46</v>
      </c>
    </row>
    <row r="43" spans="1:32">
      <c r="A43" s="16">
        <v>37499</v>
      </c>
      <c r="B43" s="17">
        <v>-1.1100000000000001</v>
      </c>
      <c r="C43" s="17">
        <v>1</v>
      </c>
      <c r="D43" s="17">
        <v>3.62</v>
      </c>
      <c r="E43" s="17">
        <v>4.5</v>
      </c>
      <c r="F43" s="33">
        <v>-0.44</v>
      </c>
      <c r="G43" s="33">
        <v>0.74</v>
      </c>
      <c r="H43" s="33">
        <v>-4.16</v>
      </c>
      <c r="I43" s="33">
        <v>1.73</v>
      </c>
      <c r="J43" s="17">
        <v>-0.69</v>
      </c>
      <c r="K43" s="17">
        <v>7.2</v>
      </c>
      <c r="L43" s="17">
        <v>-7.0000000000000007E-2</v>
      </c>
      <c r="M43" s="17">
        <v>5.47</v>
      </c>
      <c r="N43" s="33">
        <v>4.04</v>
      </c>
      <c r="O43" s="33">
        <v>2.7</v>
      </c>
      <c r="P43" s="33">
        <v>-2.76</v>
      </c>
      <c r="Q43" s="33">
        <v>-0.69</v>
      </c>
      <c r="R43" s="33">
        <v>2.21</v>
      </c>
      <c r="S43" s="17">
        <v>4.8499999999999996</v>
      </c>
      <c r="T43" s="17">
        <v>4.47</v>
      </c>
      <c r="U43" s="17">
        <v>2.17</v>
      </c>
      <c r="V43" s="17">
        <v>1.24</v>
      </c>
      <c r="W43" s="17">
        <v>3.64</v>
      </c>
      <c r="X43" s="33">
        <v>-2.16</v>
      </c>
      <c r="Y43" s="33">
        <v>0.64</v>
      </c>
      <c r="Z43" s="33">
        <v>-3.48</v>
      </c>
      <c r="AA43" s="33">
        <v>-2.36</v>
      </c>
      <c r="AB43" s="33">
        <v>7.53</v>
      </c>
      <c r="AC43" s="17">
        <v>8.4</v>
      </c>
      <c r="AD43" s="17">
        <v>2</v>
      </c>
      <c r="AE43" s="17">
        <v>-7.0000000000000007E-2</v>
      </c>
      <c r="AF43" s="17">
        <v>5.9</v>
      </c>
    </row>
    <row r="44" spans="1:32">
      <c r="A44" s="16">
        <v>37529</v>
      </c>
      <c r="B44" s="17">
        <v>-11.24</v>
      </c>
      <c r="C44" s="17">
        <v>-13.16</v>
      </c>
      <c r="D44" s="17">
        <v>-11.82</v>
      </c>
      <c r="E44" s="17">
        <v>-11.21</v>
      </c>
      <c r="F44" s="33">
        <v>-22.65</v>
      </c>
      <c r="G44" s="33">
        <v>-18.54</v>
      </c>
      <c r="H44" s="33">
        <v>-10.37</v>
      </c>
      <c r="I44" s="33">
        <v>-17.27</v>
      </c>
      <c r="J44" s="17">
        <v>-13.75</v>
      </c>
      <c r="K44" s="17">
        <v>-12.57</v>
      </c>
      <c r="L44" s="17">
        <v>-10.49</v>
      </c>
      <c r="M44" s="17">
        <v>-9.75</v>
      </c>
      <c r="N44" s="33">
        <v>-15</v>
      </c>
      <c r="O44" s="33">
        <v>-18.14</v>
      </c>
      <c r="P44" s="33">
        <v>-19.38</v>
      </c>
      <c r="Q44" s="33">
        <v>-28.2</v>
      </c>
      <c r="R44" s="33">
        <v>-10.6</v>
      </c>
      <c r="S44" s="17">
        <v>-11.21</v>
      </c>
      <c r="T44" s="17">
        <v>-11.76</v>
      </c>
      <c r="U44" s="17">
        <v>-18.48</v>
      </c>
      <c r="V44" s="17">
        <v>-23.14</v>
      </c>
      <c r="W44" s="17">
        <v>-9.3000000000000007</v>
      </c>
      <c r="X44" s="33">
        <v>-16.8</v>
      </c>
      <c r="Y44" s="33">
        <v>-18.95</v>
      </c>
      <c r="Z44" s="33">
        <v>-22.37</v>
      </c>
      <c r="AA44" s="33">
        <v>-24.54</v>
      </c>
      <c r="AB44" s="33">
        <v>-8.14</v>
      </c>
      <c r="AC44" s="17">
        <v>-16.13</v>
      </c>
      <c r="AD44" s="17">
        <v>-17.16</v>
      </c>
      <c r="AE44" s="17">
        <v>-18.8</v>
      </c>
      <c r="AF44" s="17">
        <v>-23.48</v>
      </c>
    </row>
    <row r="45" spans="1:32">
      <c r="A45" s="16">
        <v>37560</v>
      </c>
      <c r="B45" s="17">
        <v>-0.42</v>
      </c>
      <c r="C45" s="17">
        <v>3.77</v>
      </c>
      <c r="D45" s="17">
        <v>0.72</v>
      </c>
      <c r="E45" s="17">
        <v>1.92</v>
      </c>
      <c r="F45" s="33">
        <v>6.1</v>
      </c>
      <c r="G45" s="33">
        <v>3.54</v>
      </c>
      <c r="H45" s="33">
        <v>-2.33</v>
      </c>
      <c r="I45" s="33">
        <v>5</v>
      </c>
      <c r="J45" s="17">
        <v>3.3</v>
      </c>
      <c r="K45" s="17">
        <v>-3.81</v>
      </c>
      <c r="L45" s="17">
        <v>5.92</v>
      </c>
      <c r="M45" s="17">
        <v>1.1200000000000001</v>
      </c>
      <c r="N45" s="33">
        <v>4.1500000000000004</v>
      </c>
      <c r="O45" s="33">
        <v>6.14</v>
      </c>
      <c r="P45" s="33">
        <v>5.68</v>
      </c>
      <c r="Q45" s="33">
        <v>12.59</v>
      </c>
      <c r="R45" s="33">
        <v>5.97</v>
      </c>
      <c r="S45" s="17">
        <v>0.62</v>
      </c>
      <c r="T45" s="17">
        <v>-0.55000000000000004</v>
      </c>
      <c r="U45" s="17">
        <v>6.26</v>
      </c>
      <c r="V45" s="17">
        <v>10.48</v>
      </c>
      <c r="W45" s="17">
        <v>0.78</v>
      </c>
      <c r="X45" s="33">
        <v>2.31</v>
      </c>
      <c r="Y45" s="33">
        <v>3.91</v>
      </c>
      <c r="Z45" s="33">
        <v>7.59</v>
      </c>
      <c r="AA45" s="33">
        <v>6.15</v>
      </c>
      <c r="AB45" s="33">
        <v>2.98</v>
      </c>
      <c r="AC45" s="17">
        <v>3.29</v>
      </c>
      <c r="AD45" s="17">
        <v>0.54</v>
      </c>
      <c r="AE45" s="17">
        <v>1.06</v>
      </c>
      <c r="AF45" s="17">
        <v>3.75</v>
      </c>
    </row>
    <row r="46" spans="1:32">
      <c r="A46" s="18">
        <v>37590</v>
      </c>
      <c r="B46" s="19">
        <v>8.3699999999999992</v>
      </c>
      <c r="C46" s="19">
        <v>8.69</v>
      </c>
      <c r="D46" s="19">
        <v>5.91</v>
      </c>
      <c r="E46" s="19">
        <v>2.0299999999999998</v>
      </c>
      <c r="F46" s="34">
        <v>-0.56000000000000005</v>
      </c>
      <c r="G46" s="34">
        <v>0.15</v>
      </c>
      <c r="H46" s="34">
        <v>8.4</v>
      </c>
      <c r="I46" s="34">
        <v>6.38</v>
      </c>
      <c r="J46" s="19">
        <v>6.02</v>
      </c>
      <c r="K46" s="19">
        <v>7.03</v>
      </c>
      <c r="L46" s="19">
        <v>9.36</v>
      </c>
      <c r="M46" s="19">
        <v>1.31</v>
      </c>
      <c r="N46" s="34">
        <v>3.76</v>
      </c>
      <c r="O46" s="34">
        <v>4.1100000000000003</v>
      </c>
      <c r="P46" s="34">
        <v>-2.0699999999999998</v>
      </c>
      <c r="Q46" s="34">
        <v>3.81</v>
      </c>
      <c r="R46" s="34">
        <v>6.86</v>
      </c>
      <c r="S46" s="19">
        <v>5.77</v>
      </c>
      <c r="T46" s="19">
        <v>4.25</v>
      </c>
      <c r="U46" s="19">
        <v>8.86</v>
      </c>
      <c r="V46" s="19">
        <v>6.49</v>
      </c>
      <c r="W46" s="19">
        <v>2.58</v>
      </c>
      <c r="X46" s="34">
        <v>-0.74</v>
      </c>
      <c r="Y46" s="34">
        <v>1.43</v>
      </c>
      <c r="Z46" s="34">
        <v>0.5</v>
      </c>
      <c r="AA46" s="34">
        <v>-2.23</v>
      </c>
      <c r="AB46" s="34">
        <v>-0.64</v>
      </c>
      <c r="AC46" s="19">
        <v>7.22</v>
      </c>
      <c r="AD46" s="19">
        <v>-4.17</v>
      </c>
      <c r="AE46" s="19">
        <v>-3.46</v>
      </c>
      <c r="AF46" s="19">
        <v>-1.24</v>
      </c>
    </row>
    <row r="47" spans="1:32">
      <c r="A47" s="16">
        <v>37621</v>
      </c>
      <c r="B47" s="17">
        <v>-11.18</v>
      </c>
      <c r="C47" s="17">
        <v>-15.39</v>
      </c>
      <c r="D47" s="17">
        <v>-10.89</v>
      </c>
      <c r="E47" s="17">
        <v>-12.09</v>
      </c>
      <c r="F47" s="33">
        <v>-14.45</v>
      </c>
      <c r="G47" s="33">
        <v>-12.72</v>
      </c>
      <c r="H47" s="33">
        <v>-11.71</v>
      </c>
      <c r="I47" s="33">
        <v>-13.57</v>
      </c>
      <c r="J47" s="17">
        <v>-12.01</v>
      </c>
      <c r="K47" s="17">
        <v>-10.46</v>
      </c>
      <c r="L47" s="17">
        <v>-15.93</v>
      </c>
      <c r="M47" s="17">
        <v>-10.49</v>
      </c>
      <c r="N47" s="33">
        <v>-10.9</v>
      </c>
      <c r="O47" s="33">
        <v>-16.100000000000001</v>
      </c>
      <c r="P47" s="33">
        <v>-10.17</v>
      </c>
      <c r="Q47" s="33">
        <v>-15.24</v>
      </c>
      <c r="R47" s="33">
        <v>-10.27</v>
      </c>
      <c r="S47" s="17">
        <v>-12.88</v>
      </c>
      <c r="T47" s="17">
        <v>-12.21</v>
      </c>
      <c r="U47" s="17">
        <v>-16.02</v>
      </c>
      <c r="V47" s="17">
        <v>-19.55</v>
      </c>
      <c r="W47" s="17">
        <v>-13.4</v>
      </c>
      <c r="X47" s="33">
        <v>-11.42</v>
      </c>
      <c r="Y47" s="33">
        <v>-11.65</v>
      </c>
      <c r="Z47" s="33">
        <v>-16.48</v>
      </c>
      <c r="AA47" s="33">
        <v>-15.51</v>
      </c>
      <c r="AB47" s="33">
        <v>-10.44</v>
      </c>
      <c r="AC47" s="17">
        <v>-10.85</v>
      </c>
      <c r="AD47" s="17">
        <v>-12.25</v>
      </c>
      <c r="AE47" s="17">
        <v>-12.91</v>
      </c>
      <c r="AF47" s="17">
        <v>-14</v>
      </c>
    </row>
    <row r="48" spans="1:32">
      <c r="A48" s="16">
        <v>37652</v>
      </c>
      <c r="B48" s="17">
        <v>-2.14</v>
      </c>
      <c r="C48" s="17">
        <v>-7.5</v>
      </c>
      <c r="D48" s="17">
        <v>-4.8</v>
      </c>
      <c r="E48" s="17">
        <v>-5.55</v>
      </c>
      <c r="F48" s="33">
        <v>-0.57999999999999996</v>
      </c>
      <c r="G48" s="33">
        <v>-4.24</v>
      </c>
      <c r="H48" s="33">
        <v>-2.59</v>
      </c>
      <c r="I48" s="33">
        <v>-4.42</v>
      </c>
      <c r="J48" s="17">
        <v>-5.53</v>
      </c>
      <c r="K48" s="17">
        <v>-4.17</v>
      </c>
      <c r="L48" s="17">
        <v>-8.74</v>
      </c>
      <c r="M48" s="17">
        <v>-6.46</v>
      </c>
      <c r="N48" s="33">
        <v>-4.5</v>
      </c>
      <c r="O48" s="33">
        <v>-2.06</v>
      </c>
      <c r="P48" s="33">
        <v>-5.65</v>
      </c>
      <c r="Q48" s="33">
        <v>0.94</v>
      </c>
      <c r="R48" s="33">
        <v>-0.63</v>
      </c>
      <c r="S48" s="17">
        <v>-5.86</v>
      </c>
      <c r="T48" s="17">
        <v>-0.63</v>
      </c>
      <c r="U48" s="17">
        <v>-6.64</v>
      </c>
      <c r="V48" s="17">
        <v>-2.68</v>
      </c>
      <c r="W48" s="17">
        <v>-3.01</v>
      </c>
      <c r="X48" s="33">
        <v>-7.31</v>
      </c>
      <c r="Y48" s="33">
        <v>-3.96</v>
      </c>
      <c r="Z48" s="33">
        <v>-1.79</v>
      </c>
      <c r="AA48" s="33">
        <v>-1.57</v>
      </c>
      <c r="AB48" s="33">
        <v>-4.09</v>
      </c>
      <c r="AC48" s="17">
        <v>-4.45</v>
      </c>
      <c r="AD48" s="17">
        <v>-5.59</v>
      </c>
      <c r="AE48" s="17">
        <v>-1.1100000000000001</v>
      </c>
      <c r="AF48" s="17">
        <v>0.01</v>
      </c>
    </row>
    <row r="49" spans="1:32">
      <c r="A49" s="16">
        <v>37680</v>
      </c>
      <c r="B49" s="17">
        <v>0.7</v>
      </c>
      <c r="C49" s="17">
        <v>-4.6500000000000004</v>
      </c>
      <c r="D49" s="17">
        <v>-2.83</v>
      </c>
      <c r="E49" s="17">
        <v>-0.11</v>
      </c>
      <c r="F49" s="33">
        <v>-6.79</v>
      </c>
      <c r="G49" s="33">
        <v>-1.42</v>
      </c>
      <c r="H49" s="33">
        <v>2.13</v>
      </c>
      <c r="I49" s="33">
        <v>0.79</v>
      </c>
      <c r="J49" s="17">
        <v>-1.9</v>
      </c>
      <c r="K49" s="17">
        <v>-5</v>
      </c>
      <c r="L49" s="17">
        <v>-5.37</v>
      </c>
      <c r="M49" s="17">
        <v>-0.48</v>
      </c>
      <c r="N49" s="33">
        <v>1.77</v>
      </c>
      <c r="O49" s="33">
        <v>-0.91</v>
      </c>
      <c r="P49" s="33">
        <v>-2.96</v>
      </c>
      <c r="Q49" s="33">
        <v>-3.75</v>
      </c>
      <c r="R49" s="33">
        <v>-3.56</v>
      </c>
      <c r="S49" s="17">
        <v>0.41</v>
      </c>
      <c r="T49" s="17">
        <v>0.8</v>
      </c>
      <c r="U49" s="17">
        <v>2.2599999999999998</v>
      </c>
      <c r="V49" s="17">
        <v>-0.22</v>
      </c>
      <c r="W49" s="17">
        <v>-0.59</v>
      </c>
      <c r="X49" s="33">
        <v>0.86</v>
      </c>
      <c r="Y49" s="33">
        <v>-1.31</v>
      </c>
      <c r="Z49" s="33">
        <v>-2.3199999999999998</v>
      </c>
      <c r="AA49" s="33">
        <v>-10.99</v>
      </c>
      <c r="AB49" s="33">
        <v>-2.7</v>
      </c>
      <c r="AC49" s="17">
        <v>0.86</v>
      </c>
      <c r="AD49" s="17">
        <v>-3.69</v>
      </c>
      <c r="AE49" s="17">
        <v>-3.93</v>
      </c>
      <c r="AF49" s="17">
        <v>-1.89</v>
      </c>
    </row>
    <row r="50" spans="1:32">
      <c r="A50" s="16">
        <v>37711</v>
      </c>
      <c r="B50" s="17">
        <v>-8.93</v>
      </c>
      <c r="C50" s="17">
        <v>-6.04</v>
      </c>
      <c r="D50" s="17">
        <v>-5.54</v>
      </c>
      <c r="E50" s="17">
        <v>-8.32</v>
      </c>
      <c r="F50" s="33">
        <v>-17.53</v>
      </c>
      <c r="G50" s="33">
        <v>-11.39</v>
      </c>
      <c r="H50" s="33">
        <v>-6.77</v>
      </c>
      <c r="I50" s="33">
        <v>-4.8099999999999996</v>
      </c>
      <c r="J50" s="17">
        <v>-5.95</v>
      </c>
      <c r="K50" s="17">
        <v>-9.3699999999999992</v>
      </c>
      <c r="L50" s="17">
        <v>-2.91</v>
      </c>
      <c r="M50" s="17">
        <v>-7.25</v>
      </c>
      <c r="N50" s="33">
        <v>-9.02</v>
      </c>
      <c r="O50" s="33">
        <v>-7.19</v>
      </c>
      <c r="P50" s="33">
        <v>-11.63</v>
      </c>
      <c r="Q50" s="33">
        <v>-12.06</v>
      </c>
      <c r="R50" s="33">
        <v>-26.48</v>
      </c>
      <c r="S50" s="17">
        <v>-2.5499999999999998</v>
      </c>
      <c r="T50" s="17">
        <v>-6.3</v>
      </c>
      <c r="U50" s="17">
        <v>-4.42</v>
      </c>
      <c r="V50" s="17">
        <v>-8.8800000000000008</v>
      </c>
      <c r="W50" s="17">
        <v>-5.72</v>
      </c>
      <c r="X50" s="33">
        <v>-8.91</v>
      </c>
      <c r="Y50" s="33">
        <v>-12.41</v>
      </c>
      <c r="Z50" s="33">
        <v>-15.11</v>
      </c>
      <c r="AA50" s="33">
        <v>-23.13</v>
      </c>
      <c r="AB50" s="33">
        <v>-9.25</v>
      </c>
      <c r="AC50" s="17">
        <v>-13.21</v>
      </c>
      <c r="AD50" s="17">
        <v>-11.3</v>
      </c>
      <c r="AE50" s="17">
        <v>-18.62</v>
      </c>
      <c r="AF50" s="17">
        <v>-16.25</v>
      </c>
    </row>
    <row r="51" spans="1:32">
      <c r="A51" s="18">
        <v>37741</v>
      </c>
      <c r="B51" s="19">
        <v>15.45</v>
      </c>
      <c r="C51" s="19">
        <v>11.58</v>
      </c>
      <c r="D51" s="19">
        <v>12.15</v>
      </c>
      <c r="E51" s="19">
        <v>10.82</v>
      </c>
      <c r="F51" s="34">
        <v>15.2</v>
      </c>
      <c r="G51" s="34">
        <v>13.16</v>
      </c>
      <c r="H51" s="34">
        <v>16.03</v>
      </c>
      <c r="I51" s="34">
        <v>12.82</v>
      </c>
      <c r="J51" s="19">
        <v>10.9</v>
      </c>
      <c r="K51" s="19">
        <v>14.91</v>
      </c>
      <c r="L51" s="19">
        <v>9.64</v>
      </c>
      <c r="M51" s="19">
        <v>13.47</v>
      </c>
      <c r="N51" s="34">
        <v>9.85</v>
      </c>
      <c r="O51" s="34">
        <v>14.08</v>
      </c>
      <c r="P51" s="34">
        <v>11.61</v>
      </c>
      <c r="Q51" s="34">
        <v>22.21</v>
      </c>
      <c r="R51" s="34">
        <v>18.46</v>
      </c>
      <c r="S51" s="19">
        <v>11.82</v>
      </c>
      <c r="T51" s="19">
        <v>15.16</v>
      </c>
      <c r="U51" s="19">
        <v>16.399999999999999</v>
      </c>
      <c r="V51" s="19">
        <v>11.15</v>
      </c>
      <c r="W51" s="19">
        <v>10.56</v>
      </c>
      <c r="X51" s="34">
        <v>7.32</v>
      </c>
      <c r="Y51" s="34">
        <v>12.55</v>
      </c>
      <c r="Z51" s="34">
        <v>18.13</v>
      </c>
      <c r="AA51" s="34">
        <v>18.11</v>
      </c>
      <c r="AB51" s="34">
        <v>11.13</v>
      </c>
      <c r="AC51" s="19">
        <v>11.37</v>
      </c>
      <c r="AD51" s="19">
        <v>14.16</v>
      </c>
      <c r="AE51" s="19">
        <v>11.54</v>
      </c>
      <c r="AF51" s="19">
        <v>14.69</v>
      </c>
    </row>
    <row r="52" spans="1:32">
      <c r="A52" s="16">
        <v>37772</v>
      </c>
      <c r="B52" s="17">
        <v>5.61</v>
      </c>
      <c r="C52" s="17">
        <v>7.24</v>
      </c>
      <c r="D52" s="17">
        <v>3.95</v>
      </c>
      <c r="E52" s="17">
        <v>8.2899999999999991</v>
      </c>
      <c r="F52" s="33">
        <v>10.89</v>
      </c>
      <c r="G52" s="33">
        <v>8.6199999999999992</v>
      </c>
      <c r="H52" s="33">
        <v>5.14</v>
      </c>
      <c r="I52" s="33">
        <v>5.0199999999999996</v>
      </c>
      <c r="J52" s="17">
        <v>4.91</v>
      </c>
      <c r="K52" s="17">
        <v>1.89</v>
      </c>
      <c r="L52" s="17">
        <v>7.46</v>
      </c>
      <c r="M52" s="17">
        <v>7.26</v>
      </c>
      <c r="N52" s="33">
        <v>6.79</v>
      </c>
      <c r="O52" s="33">
        <v>8.4600000000000009</v>
      </c>
      <c r="P52" s="33">
        <v>12.19</v>
      </c>
      <c r="Q52" s="33">
        <v>9.58</v>
      </c>
      <c r="R52" s="33">
        <v>9.86</v>
      </c>
      <c r="S52" s="17">
        <v>7.42</v>
      </c>
      <c r="T52" s="17">
        <v>12.53</v>
      </c>
      <c r="U52" s="17">
        <v>28.95</v>
      </c>
      <c r="V52" s="17">
        <v>10.36</v>
      </c>
      <c r="W52" s="17">
        <v>10.76</v>
      </c>
      <c r="X52" s="33">
        <v>12.6</v>
      </c>
      <c r="Y52" s="33">
        <v>6.92</v>
      </c>
      <c r="Z52" s="33">
        <v>8.1</v>
      </c>
      <c r="AA52" s="33">
        <v>16.95</v>
      </c>
      <c r="AB52" s="33">
        <v>5.55</v>
      </c>
      <c r="AC52" s="17">
        <v>7.23</v>
      </c>
      <c r="AD52" s="17">
        <v>9.26</v>
      </c>
      <c r="AE52" s="17">
        <v>9.68</v>
      </c>
      <c r="AF52" s="17">
        <v>2.7</v>
      </c>
    </row>
    <row r="53" spans="1:32">
      <c r="A53" s="16">
        <v>37802</v>
      </c>
      <c r="B53" s="17">
        <v>0.84</v>
      </c>
      <c r="C53" s="17">
        <v>6.1</v>
      </c>
      <c r="D53" s="17">
        <v>6.72</v>
      </c>
      <c r="E53" s="17">
        <v>1.99</v>
      </c>
      <c r="F53" s="33">
        <v>4.1399999999999997</v>
      </c>
      <c r="G53" s="33">
        <v>5.34</v>
      </c>
      <c r="H53" s="33">
        <v>-0.56000000000000005</v>
      </c>
      <c r="I53" s="33">
        <v>9.65</v>
      </c>
      <c r="J53" s="17">
        <v>8.85</v>
      </c>
      <c r="K53" s="17">
        <v>2.2000000000000002</v>
      </c>
      <c r="L53" s="17">
        <v>7.49</v>
      </c>
      <c r="M53" s="17">
        <v>3.42</v>
      </c>
      <c r="N53" s="33">
        <v>5.69</v>
      </c>
      <c r="O53" s="33">
        <v>5.84</v>
      </c>
      <c r="P53" s="33">
        <v>4.74</v>
      </c>
      <c r="Q53" s="33">
        <v>3.98</v>
      </c>
      <c r="R53" s="33">
        <v>2.42</v>
      </c>
      <c r="S53" s="17">
        <v>2.65</v>
      </c>
      <c r="T53" s="17">
        <v>3.98</v>
      </c>
      <c r="U53" s="17">
        <v>3.35</v>
      </c>
      <c r="V53" s="17">
        <v>6.29</v>
      </c>
      <c r="W53" s="17">
        <v>2.68</v>
      </c>
      <c r="X53" s="33">
        <v>0.49</v>
      </c>
      <c r="Y53" s="33">
        <v>6.04</v>
      </c>
      <c r="Z53" s="33">
        <v>3.76</v>
      </c>
      <c r="AA53" s="33">
        <v>1.45</v>
      </c>
      <c r="AB53" s="33">
        <v>-0.14000000000000001</v>
      </c>
      <c r="AC53" s="17">
        <v>0.76</v>
      </c>
      <c r="AD53" s="17">
        <v>2.06</v>
      </c>
      <c r="AE53" s="17">
        <v>11.9</v>
      </c>
      <c r="AF53" s="17">
        <v>7.85</v>
      </c>
    </row>
    <row r="54" spans="1:32">
      <c r="A54" s="16">
        <v>37833</v>
      </c>
      <c r="B54" s="17">
        <v>-0.6</v>
      </c>
      <c r="C54" s="17">
        <v>6.73</v>
      </c>
      <c r="D54" s="17">
        <v>7.34</v>
      </c>
      <c r="E54" s="17">
        <v>0.99</v>
      </c>
      <c r="F54" s="33">
        <v>-4.2</v>
      </c>
      <c r="G54" s="33">
        <v>-0.23</v>
      </c>
      <c r="H54" s="33">
        <v>-0.34</v>
      </c>
      <c r="I54" s="33">
        <v>6.16</v>
      </c>
      <c r="J54" s="17">
        <v>9.39</v>
      </c>
      <c r="K54" s="17">
        <v>2.0499999999999998</v>
      </c>
      <c r="L54" s="17">
        <v>9.82</v>
      </c>
      <c r="M54" s="17">
        <v>-1.2</v>
      </c>
      <c r="N54" s="33">
        <v>1.93</v>
      </c>
      <c r="O54" s="33">
        <v>1.5</v>
      </c>
      <c r="P54" s="33">
        <v>1.94</v>
      </c>
      <c r="Q54" s="33">
        <v>-3.8</v>
      </c>
      <c r="R54" s="33">
        <v>-2.96</v>
      </c>
      <c r="S54" s="17">
        <v>-2.77</v>
      </c>
      <c r="T54" s="17">
        <v>-0.1</v>
      </c>
      <c r="U54" s="17">
        <v>0.8</v>
      </c>
      <c r="V54" s="17">
        <v>-2.36</v>
      </c>
      <c r="W54" s="17">
        <v>3.42</v>
      </c>
      <c r="X54" s="33">
        <v>-2.56</v>
      </c>
      <c r="Y54" s="33">
        <v>2.75</v>
      </c>
      <c r="Z54" s="33">
        <v>-1.62</v>
      </c>
      <c r="AA54" s="33">
        <v>-8.25</v>
      </c>
      <c r="AB54" s="33">
        <v>-1.58</v>
      </c>
      <c r="AC54" s="17">
        <v>-1.7</v>
      </c>
      <c r="AD54" s="17">
        <v>-1.96</v>
      </c>
      <c r="AE54" s="17">
        <v>0.81</v>
      </c>
      <c r="AF54" s="17">
        <v>-2.8</v>
      </c>
    </row>
    <row r="55" spans="1:32">
      <c r="A55" s="16">
        <v>37864</v>
      </c>
      <c r="B55" s="17">
        <v>10.130000000000001</v>
      </c>
      <c r="C55" s="17">
        <v>2.6</v>
      </c>
      <c r="D55" s="17">
        <v>6.28</v>
      </c>
      <c r="E55" s="17">
        <v>4.07</v>
      </c>
      <c r="F55" s="33">
        <v>-8.1999999999999993</v>
      </c>
      <c r="G55" s="33">
        <v>-1.96</v>
      </c>
      <c r="H55" s="33">
        <v>10.63</v>
      </c>
      <c r="I55" s="33">
        <v>10.64</v>
      </c>
      <c r="J55" s="17">
        <v>4.1900000000000004</v>
      </c>
      <c r="K55" s="17">
        <v>3.35</v>
      </c>
      <c r="L55" s="17">
        <v>2.35</v>
      </c>
      <c r="M55" s="17">
        <v>5.38</v>
      </c>
      <c r="N55" s="33">
        <v>4.3099999999999996</v>
      </c>
      <c r="O55" s="33">
        <v>2.34</v>
      </c>
      <c r="P55" s="33">
        <v>-2.0299999999999998</v>
      </c>
      <c r="Q55" s="33">
        <v>-4.25</v>
      </c>
      <c r="R55" s="33">
        <v>12.93</v>
      </c>
      <c r="S55" s="17">
        <v>5.67</v>
      </c>
      <c r="T55" s="17">
        <v>4.9800000000000004</v>
      </c>
      <c r="U55" s="17">
        <v>0.27</v>
      </c>
      <c r="V55" s="17">
        <v>4.18</v>
      </c>
      <c r="W55" s="17">
        <v>6.17</v>
      </c>
      <c r="X55" s="33">
        <v>0.63</v>
      </c>
      <c r="Y55" s="33">
        <v>-2.14</v>
      </c>
      <c r="Z55" s="33">
        <v>-4.5599999999999996</v>
      </c>
      <c r="AA55" s="33">
        <v>-8.35</v>
      </c>
      <c r="AB55" s="33">
        <v>2.67</v>
      </c>
      <c r="AC55" s="17">
        <v>-4.3099999999999996</v>
      </c>
      <c r="AD55" s="17">
        <v>-5.14</v>
      </c>
      <c r="AE55" s="17">
        <v>-3.35</v>
      </c>
      <c r="AF55" s="17">
        <v>-11.23</v>
      </c>
    </row>
    <row r="56" spans="1:32">
      <c r="A56" s="18">
        <v>37894</v>
      </c>
      <c r="B56" s="19">
        <v>-1.97</v>
      </c>
      <c r="C56" s="19">
        <v>-9.4</v>
      </c>
      <c r="D56" s="19">
        <v>-9.2899999999999991</v>
      </c>
      <c r="E56" s="19">
        <v>-4.62</v>
      </c>
      <c r="F56" s="34">
        <v>-7.39</v>
      </c>
      <c r="G56" s="34">
        <v>-5.34</v>
      </c>
      <c r="H56" s="34">
        <v>-0.34</v>
      </c>
      <c r="I56" s="34">
        <v>-11.97</v>
      </c>
      <c r="J56" s="19">
        <v>-6.9</v>
      </c>
      <c r="K56" s="19">
        <v>-8.39</v>
      </c>
      <c r="L56" s="19">
        <v>-9.7899999999999991</v>
      </c>
      <c r="M56" s="19">
        <v>-3.91</v>
      </c>
      <c r="N56" s="34">
        <v>-8.7799999999999994</v>
      </c>
      <c r="O56" s="34">
        <v>-10.34</v>
      </c>
      <c r="P56" s="34">
        <v>-8.43</v>
      </c>
      <c r="Q56" s="34">
        <v>-5.82</v>
      </c>
      <c r="R56" s="34">
        <v>-3.41</v>
      </c>
      <c r="S56" s="19">
        <v>-9.14</v>
      </c>
      <c r="T56" s="19">
        <v>-9.3699999999999992</v>
      </c>
      <c r="U56" s="19">
        <v>-11.88</v>
      </c>
      <c r="V56" s="19">
        <v>-15.56</v>
      </c>
      <c r="W56" s="19">
        <v>-4.33</v>
      </c>
      <c r="X56" s="34">
        <v>-7.34</v>
      </c>
      <c r="Y56" s="34">
        <v>-8.6300000000000008</v>
      </c>
      <c r="Z56" s="34">
        <v>-7.34</v>
      </c>
      <c r="AA56" s="34">
        <v>-6.38</v>
      </c>
      <c r="AB56" s="34">
        <v>-3.13</v>
      </c>
      <c r="AC56" s="19">
        <v>-0.88</v>
      </c>
      <c r="AD56" s="19">
        <v>-4.6900000000000004</v>
      </c>
      <c r="AE56" s="19">
        <v>-4.38</v>
      </c>
      <c r="AF56" s="19">
        <v>-8.7200000000000006</v>
      </c>
    </row>
    <row r="57" spans="1:32">
      <c r="A57" s="16">
        <v>37925</v>
      </c>
      <c r="B57" s="17">
        <v>11.07</v>
      </c>
      <c r="C57" s="17">
        <v>12.12</v>
      </c>
      <c r="D57" s="17">
        <v>12.06</v>
      </c>
      <c r="E57" s="17">
        <v>1.49</v>
      </c>
      <c r="F57" s="33">
        <v>-3.93</v>
      </c>
      <c r="G57" s="33">
        <v>0.06</v>
      </c>
      <c r="H57" s="33">
        <v>12.17</v>
      </c>
      <c r="I57" s="33">
        <v>12.52</v>
      </c>
      <c r="J57" s="17">
        <v>13.54</v>
      </c>
      <c r="K57" s="17">
        <v>7.49</v>
      </c>
      <c r="L57" s="17">
        <v>14.94</v>
      </c>
      <c r="M57" s="17">
        <v>1.67</v>
      </c>
      <c r="N57" s="33">
        <v>5.93</v>
      </c>
      <c r="O57" s="33">
        <v>2.11</v>
      </c>
      <c r="P57" s="33">
        <v>1.1399999999999999</v>
      </c>
      <c r="Q57" s="33">
        <v>0.14000000000000001</v>
      </c>
      <c r="R57" s="33">
        <v>11.62</v>
      </c>
      <c r="S57" s="17">
        <v>2.19</v>
      </c>
      <c r="T57" s="17">
        <v>5.66</v>
      </c>
      <c r="U57" s="17">
        <v>-0.35</v>
      </c>
      <c r="V57" s="17">
        <v>5.69</v>
      </c>
      <c r="W57" s="17">
        <v>0.88</v>
      </c>
      <c r="X57" s="33">
        <v>5.8</v>
      </c>
      <c r="Y57" s="33">
        <v>1.02</v>
      </c>
      <c r="Z57" s="33">
        <v>-3.6</v>
      </c>
      <c r="AA57" s="33">
        <v>-6.66</v>
      </c>
      <c r="AB57" s="33">
        <v>-1.1599999999999999</v>
      </c>
      <c r="AC57" s="17">
        <v>-2.87</v>
      </c>
      <c r="AD57" s="17">
        <v>-1.83</v>
      </c>
      <c r="AE57" s="17">
        <v>-4.2300000000000004</v>
      </c>
      <c r="AF57" s="17">
        <v>-3.87</v>
      </c>
    </row>
    <row r="58" spans="1:32">
      <c r="A58" s="16">
        <v>37955</v>
      </c>
      <c r="B58" s="17">
        <v>12.82</v>
      </c>
      <c r="C58" s="17">
        <v>-1.54</v>
      </c>
      <c r="D58" s="17">
        <v>5.01</v>
      </c>
      <c r="E58" s="17">
        <v>0.25</v>
      </c>
      <c r="F58" s="33">
        <v>-3.4</v>
      </c>
      <c r="G58" s="33">
        <v>1.52</v>
      </c>
      <c r="H58" s="33">
        <v>14.88</v>
      </c>
      <c r="I58" s="33">
        <v>8.6300000000000008</v>
      </c>
      <c r="J58" s="17">
        <v>3.95</v>
      </c>
      <c r="K58" s="17">
        <v>-3.15</v>
      </c>
      <c r="L58" s="17">
        <v>-0.88</v>
      </c>
      <c r="M58" s="17">
        <v>3.29</v>
      </c>
      <c r="N58" s="33">
        <v>4.49</v>
      </c>
      <c r="O58" s="33">
        <v>2.13</v>
      </c>
      <c r="P58" s="33">
        <v>2.1</v>
      </c>
      <c r="Q58" s="33">
        <v>-0.01</v>
      </c>
      <c r="R58" s="33">
        <v>7.66</v>
      </c>
      <c r="S58" s="17">
        <v>4.29</v>
      </c>
      <c r="T58" s="17">
        <v>2.35</v>
      </c>
      <c r="U58" s="17">
        <v>0.74</v>
      </c>
      <c r="V58" s="17">
        <v>-2.96</v>
      </c>
      <c r="W58" s="17">
        <v>-0.69</v>
      </c>
      <c r="X58" s="33">
        <v>0.14000000000000001</v>
      </c>
      <c r="Y58" s="33">
        <v>3.9</v>
      </c>
      <c r="Z58" s="33">
        <v>3.26</v>
      </c>
      <c r="AA58" s="33">
        <v>-6.38</v>
      </c>
      <c r="AB58" s="33">
        <v>0.61</v>
      </c>
      <c r="AC58" s="17">
        <v>-3.32</v>
      </c>
      <c r="AD58" s="17">
        <v>-0.75</v>
      </c>
      <c r="AE58" s="17">
        <v>-7.22</v>
      </c>
      <c r="AF58" s="17">
        <v>-3.77</v>
      </c>
    </row>
    <row r="59" spans="1:32">
      <c r="A59" s="16">
        <v>37986</v>
      </c>
      <c r="B59" s="17">
        <v>-1.92</v>
      </c>
      <c r="C59" s="17">
        <v>0.6</v>
      </c>
      <c r="D59" s="17">
        <v>3.92</v>
      </c>
      <c r="E59" s="17">
        <v>0.69</v>
      </c>
      <c r="F59" s="33">
        <v>-4.47</v>
      </c>
      <c r="G59" s="33">
        <v>-1.31</v>
      </c>
      <c r="H59" s="33">
        <v>-4.04</v>
      </c>
      <c r="I59" s="33">
        <v>0.22</v>
      </c>
      <c r="J59" s="17">
        <v>6.16</v>
      </c>
      <c r="K59" s="17">
        <v>3.62</v>
      </c>
      <c r="L59" s="17">
        <v>-0.5</v>
      </c>
      <c r="M59" s="17">
        <v>3.68</v>
      </c>
      <c r="N59" s="33">
        <v>6.99</v>
      </c>
      <c r="O59" s="33">
        <v>1.02</v>
      </c>
      <c r="P59" s="33">
        <v>-0.25</v>
      </c>
      <c r="Q59" s="33">
        <v>-3.26</v>
      </c>
      <c r="R59" s="33">
        <v>9.51</v>
      </c>
      <c r="S59" s="17">
        <v>1.5</v>
      </c>
      <c r="T59" s="17">
        <v>1.79</v>
      </c>
      <c r="U59" s="17">
        <v>1.74</v>
      </c>
      <c r="V59" s="17">
        <v>2.5099999999999998</v>
      </c>
      <c r="W59" s="17">
        <v>-0.34</v>
      </c>
      <c r="X59" s="33">
        <v>-0.71</v>
      </c>
      <c r="Y59" s="33">
        <v>-2.5</v>
      </c>
      <c r="Z59" s="33">
        <v>-1</v>
      </c>
      <c r="AA59" s="33">
        <v>0.05</v>
      </c>
      <c r="AB59" s="33">
        <v>3.38</v>
      </c>
      <c r="AC59" s="17">
        <v>-1.79</v>
      </c>
      <c r="AD59" s="17">
        <v>-0.09</v>
      </c>
      <c r="AE59" s="17">
        <v>0.36</v>
      </c>
      <c r="AF59" s="17">
        <v>-14.66</v>
      </c>
    </row>
    <row r="60" spans="1:32">
      <c r="A60" s="16">
        <v>38017</v>
      </c>
      <c r="B60" s="17">
        <v>0.18</v>
      </c>
      <c r="C60" s="17">
        <v>7.52</v>
      </c>
      <c r="D60" s="17">
        <v>3.05</v>
      </c>
      <c r="E60" s="17">
        <v>0.3</v>
      </c>
      <c r="F60" s="33">
        <v>-5.99</v>
      </c>
      <c r="G60" s="33">
        <v>-1.91</v>
      </c>
      <c r="H60" s="33">
        <v>-0.03</v>
      </c>
      <c r="I60" s="33">
        <v>4.1500000000000004</v>
      </c>
      <c r="J60" s="17">
        <v>4.04</v>
      </c>
      <c r="K60" s="17">
        <v>0.12</v>
      </c>
      <c r="L60" s="17">
        <v>11.1</v>
      </c>
      <c r="M60" s="17">
        <v>-4.1100000000000003</v>
      </c>
      <c r="N60" s="33">
        <v>-1.64</v>
      </c>
      <c r="O60" s="33">
        <v>-4.04</v>
      </c>
      <c r="P60" s="33">
        <v>-4.53</v>
      </c>
      <c r="Q60" s="33">
        <v>-2.67</v>
      </c>
      <c r="R60" s="33">
        <v>-0.33</v>
      </c>
      <c r="S60" s="17">
        <v>-1.93</v>
      </c>
      <c r="T60" s="17">
        <v>-0.59</v>
      </c>
      <c r="U60" s="17">
        <v>-0.02</v>
      </c>
      <c r="V60" s="17">
        <v>0.23</v>
      </c>
      <c r="W60" s="17">
        <v>5.86</v>
      </c>
      <c r="X60" s="33">
        <v>-1.82</v>
      </c>
      <c r="Y60" s="33">
        <v>-1.46</v>
      </c>
      <c r="Z60" s="33">
        <v>-3.42</v>
      </c>
      <c r="AA60" s="33">
        <v>-7.89</v>
      </c>
      <c r="AB60" s="33">
        <v>3.44</v>
      </c>
      <c r="AC60" s="17">
        <v>-4.1399999999999997</v>
      </c>
      <c r="AD60" s="17">
        <v>-3.94</v>
      </c>
      <c r="AE60" s="17">
        <v>2.12</v>
      </c>
      <c r="AF60" s="17">
        <v>-2.95</v>
      </c>
    </row>
    <row r="61" spans="1:32">
      <c r="A61" s="18">
        <v>38046</v>
      </c>
      <c r="B61" s="19">
        <v>5.37</v>
      </c>
      <c r="C61" s="19">
        <v>0.8</v>
      </c>
      <c r="D61" s="19">
        <v>3</v>
      </c>
      <c r="E61" s="19">
        <v>0.83</v>
      </c>
      <c r="F61" s="34">
        <v>-1.47</v>
      </c>
      <c r="G61" s="34">
        <v>1</v>
      </c>
      <c r="H61" s="34">
        <v>6.32</v>
      </c>
      <c r="I61" s="34">
        <v>2.4500000000000002</v>
      </c>
      <c r="J61" s="19">
        <v>3.45</v>
      </c>
      <c r="K61" s="19">
        <v>0.35</v>
      </c>
      <c r="L61" s="19">
        <v>1.29</v>
      </c>
      <c r="M61" s="19">
        <v>4.21</v>
      </c>
      <c r="N61" s="34">
        <v>0.26</v>
      </c>
      <c r="O61" s="34">
        <v>0.7</v>
      </c>
      <c r="P61" s="34">
        <v>1.38</v>
      </c>
      <c r="Q61" s="34">
        <v>-2.96</v>
      </c>
      <c r="R61" s="34">
        <v>4.8899999999999997</v>
      </c>
      <c r="S61" s="19">
        <v>1.25</v>
      </c>
      <c r="T61" s="19">
        <v>3.43</v>
      </c>
      <c r="U61" s="19">
        <v>-0.45</v>
      </c>
      <c r="V61" s="19">
        <v>-5.21</v>
      </c>
      <c r="W61" s="19">
        <v>-2.99</v>
      </c>
      <c r="X61" s="34">
        <v>3.78</v>
      </c>
      <c r="Y61" s="34">
        <v>0.77</v>
      </c>
      <c r="Z61" s="34">
        <v>-2.7</v>
      </c>
      <c r="AA61" s="34">
        <v>-2.34</v>
      </c>
      <c r="AB61" s="34">
        <v>0.13</v>
      </c>
      <c r="AC61" s="19">
        <v>-1.68</v>
      </c>
      <c r="AD61" s="19">
        <v>2.94</v>
      </c>
      <c r="AE61" s="19">
        <v>1.67</v>
      </c>
      <c r="AF61" s="19">
        <v>-4.33</v>
      </c>
    </row>
    <row r="62" spans="1:32">
      <c r="A62" s="16">
        <v>38077</v>
      </c>
      <c r="B62" s="17">
        <v>-2.0499999999999998</v>
      </c>
      <c r="C62" s="17">
        <v>0.33</v>
      </c>
      <c r="D62" s="17">
        <v>0.78</v>
      </c>
      <c r="E62" s="17">
        <v>2</v>
      </c>
      <c r="F62" s="33">
        <v>-0.77</v>
      </c>
      <c r="G62" s="33">
        <v>-0.95</v>
      </c>
      <c r="H62" s="33">
        <v>-2.58</v>
      </c>
      <c r="I62" s="33">
        <v>5.0199999999999996</v>
      </c>
      <c r="J62" s="17">
        <v>-1.7</v>
      </c>
      <c r="K62" s="17">
        <v>-3.65</v>
      </c>
      <c r="L62" s="17">
        <v>2</v>
      </c>
      <c r="M62" s="17">
        <v>0.45</v>
      </c>
      <c r="N62" s="33">
        <v>-2.15</v>
      </c>
      <c r="O62" s="33">
        <v>7.0000000000000007E-2</v>
      </c>
      <c r="P62" s="33">
        <v>-0.16</v>
      </c>
      <c r="Q62" s="33">
        <v>-3.54</v>
      </c>
      <c r="R62" s="33">
        <v>0.7</v>
      </c>
      <c r="S62" s="17">
        <v>-0.16</v>
      </c>
      <c r="T62" s="17">
        <v>4.33</v>
      </c>
      <c r="U62" s="17">
        <v>-3.18</v>
      </c>
      <c r="V62" s="17">
        <v>-2.98</v>
      </c>
      <c r="W62" s="17">
        <v>5.87</v>
      </c>
      <c r="X62" s="33">
        <v>-2.36</v>
      </c>
      <c r="Y62" s="33">
        <v>-0.55000000000000004</v>
      </c>
      <c r="Z62" s="33">
        <v>-1.54</v>
      </c>
      <c r="AA62" s="33">
        <v>-0.18</v>
      </c>
      <c r="AB62" s="33">
        <v>2.81</v>
      </c>
      <c r="AC62" s="17">
        <v>0.3</v>
      </c>
      <c r="AD62" s="17">
        <v>-3.97</v>
      </c>
      <c r="AE62" s="17">
        <v>2.27</v>
      </c>
      <c r="AF62" s="17">
        <v>1.1100000000000001</v>
      </c>
    </row>
    <row r="63" spans="1:32">
      <c r="A63" s="16">
        <v>38107</v>
      </c>
      <c r="B63" s="17">
        <v>0.95</v>
      </c>
      <c r="C63" s="17">
        <v>-2.65</v>
      </c>
      <c r="D63" s="17">
        <v>-3.78</v>
      </c>
      <c r="E63" s="17">
        <v>5.01</v>
      </c>
      <c r="F63" s="33">
        <v>7.52</v>
      </c>
      <c r="G63" s="33">
        <v>5.65</v>
      </c>
      <c r="H63" s="33">
        <v>1.37</v>
      </c>
      <c r="I63" s="33">
        <v>-6.16</v>
      </c>
      <c r="J63" s="17">
        <v>-3.07</v>
      </c>
      <c r="K63" s="17">
        <v>-4.1399999999999997</v>
      </c>
      <c r="L63" s="17">
        <v>-2.38</v>
      </c>
      <c r="M63" s="17">
        <v>4.1900000000000004</v>
      </c>
      <c r="N63" s="33">
        <v>-0.08</v>
      </c>
      <c r="O63" s="33">
        <v>0.5</v>
      </c>
      <c r="P63" s="33">
        <v>4.12</v>
      </c>
      <c r="Q63" s="33">
        <v>5.22</v>
      </c>
      <c r="R63" s="33">
        <v>0.81</v>
      </c>
      <c r="S63" s="17">
        <v>-0.26</v>
      </c>
      <c r="T63" s="17">
        <v>2.1800000000000002</v>
      </c>
      <c r="U63" s="17">
        <v>2.21</v>
      </c>
      <c r="V63" s="17">
        <v>7.64</v>
      </c>
      <c r="W63" s="17">
        <v>5.58</v>
      </c>
      <c r="X63" s="33">
        <v>6.65</v>
      </c>
      <c r="Y63" s="33">
        <v>7.11</v>
      </c>
      <c r="Z63" s="33">
        <v>3.98</v>
      </c>
      <c r="AA63" s="33">
        <v>8.61</v>
      </c>
      <c r="AB63" s="33">
        <v>4.75</v>
      </c>
      <c r="AC63" s="17">
        <v>5.12</v>
      </c>
      <c r="AD63" s="17">
        <v>2.37</v>
      </c>
      <c r="AE63" s="17">
        <v>15.76</v>
      </c>
      <c r="AF63" s="17">
        <v>4.42</v>
      </c>
    </row>
    <row r="64" spans="1:32">
      <c r="A64" s="16">
        <v>38138</v>
      </c>
      <c r="B64" s="17">
        <v>-6.28</v>
      </c>
      <c r="C64" s="17">
        <v>-7.98</v>
      </c>
      <c r="D64" s="17">
        <v>-7.25</v>
      </c>
      <c r="E64" s="17">
        <v>-8.1199999999999992</v>
      </c>
      <c r="F64" s="33">
        <v>-10.65</v>
      </c>
      <c r="G64" s="33">
        <v>-6.87</v>
      </c>
      <c r="H64" s="33">
        <v>-5.18</v>
      </c>
      <c r="I64" s="33">
        <v>-8.7100000000000009</v>
      </c>
      <c r="J64" s="17">
        <v>-5.81</v>
      </c>
      <c r="K64" s="17">
        <v>-8.74</v>
      </c>
      <c r="L64" s="17">
        <v>-7.3</v>
      </c>
      <c r="M64" s="17">
        <v>-8.39</v>
      </c>
      <c r="N64" s="33">
        <v>-4.8</v>
      </c>
      <c r="O64" s="33">
        <v>-6.88</v>
      </c>
      <c r="P64" s="33">
        <v>-12.77</v>
      </c>
      <c r="Q64" s="33">
        <v>-13.35</v>
      </c>
      <c r="R64" s="33">
        <v>-8.85</v>
      </c>
      <c r="S64" s="17">
        <v>-13.11</v>
      </c>
      <c r="T64" s="17">
        <v>-8.91</v>
      </c>
      <c r="U64" s="17">
        <v>-12.66</v>
      </c>
      <c r="V64" s="17">
        <v>-16.760000000000002</v>
      </c>
      <c r="W64" s="17">
        <v>-9.32</v>
      </c>
      <c r="X64" s="33">
        <v>-9.68</v>
      </c>
      <c r="Y64" s="33">
        <v>-11.77</v>
      </c>
      <c r="Z64" s="33">
        <v>-10.64</v>
      </c>
      <c r="AA64" s="33">
        <v>-8.68</v>
      </c>
      <c r="AB64" s="33">
        <v>-4.5999999999999996</v>
      </c>
      <c r="AC64" s="17">
        <v>-6.78</v>
      </c>
      <c r="AD64" s="17">
        <v>-8.93</v>
      </c>
      <c r="AE64" s="17">
        <v>-9.23</v>
      </c>
      <c r="AF64" s="17">
        <v>-3.95</v>
      </c>
    </row>
    <row r="65" spans="1:32">
      <c r="A65" s="16">
        <v>38168</v>
      </c>
      <c r="B65" s="17">
        <v>-0.19</v>
      </c>
      <c r="C65" s="17">
        <v>-4.2</v>
      </c>
      <c r="D65" s="17">
        <v>1.18</v>
      </c>
      <c r="E65" s="17">
        <v>-1.52</v>
      </c>
      <c r="F65" s="33">
        <v>-6.44</v>
      </c>
      <c r="G65" s="33">
        <v>-4.16</v>
      </c>
      <c r="H65" s="33">
        <v>-0.12</v>
      </c>
      <c r="I65" s="33">
        <v>3.35</v>
      </c>
      <c r="J65" s="17">
        <v>-0.15</v>
      </c>
      <c r="K65" s="17">
        <v>-1.7</v>
      </c>
      <c r="L65" s="17">
        <v>-5</v>
      </c>
      <c r="M65" s="17">
        <v>0.03</v>
      </c>
      <c r="N65" s="33">
        <v>0.12</v>
      </c>
      <c r="O65" s="33">
        <v>-2.63</v>
      </c>
      <c r="P65" s="33">
        <v>-0.1</v>
      </c>
      <c r="Q65" s="33">
        <v>-6.97</v>
      </c>
      <c r="R65" s="33">
        <v>-1.19</v>
      </c>
      <c r="S65" s="17">
        <v>2.54</v>
      </c>
      <c r="T65" s="17">
        <v>-2.5099999999999998</v>
      </c>
      <c r="U65" s="17">
        <v>-1.52</v>
      </c>
      <c r="V65" s="17">
        <v>-3.13</v>
      </c>
      <c r="W65" s="17">
        <v>-2.09</v>
      </c>
      <c r="X65" s="33">
        <v>-4.03</v>
      </c>
      <c r="Y65" s="33">
        <v>-3.91</v>
      </c>
      <c r="Z65" s="33">
        <v>-6.01</v>
      </c>
      <c r="AA65" s="33">
        <v>-8.59</v>
      </c>
      <c r="AB65" s="33">
        <v>-0.03</v>
      </c>
      <c r="AC65" s="17">
        <v>-5.54</v>
      </c>
      <c r="AD65" s="17">
        <v>-3.9</v>
      </c>
      <c r="AE65" s="17">
        <v>-2.84</v>
      </c>
      <c r="AF65" s="17">
        <v>-9.1999999999999993</v>
      </c>
    </row>
    <row r="66" spans="1:32">
      <c r="A66" s="18">
        <v>38199</v>
      </c>
      <c r="B66" s="19">
        <v>0.72</v>
      </c>
      <c r="C66" s="19">
        <v>-10.55</v>
      </c>
      <c r="D66" s="19">
        <v>-4.0199999999999996</v>
      </c>
      <c r="E66" s="19">
        <v>-0.53</v>
      </c>
      <c r="F66" s="34">
        <v>-11.8</v>
      </c>
      <c r="G66" s="34">
        <v>-4.58</v>
      </c>
      <c r="H66" s="34">
        <v>1.03</v>
      </c>
      <c r="I66" s="34">
        <v>-4.53</v>
      </c>
      <c r="J66" s="19">
        <v>-3.19</v>
      </c>
      <c r="K66" s="19">
        <v>-6.47</v>
      </c>
      <c r="L66" s="19">
        <v>-11.66</v>
      </c>
      <c r="M66" s="19">
        <v>-0.25</v>
      </c>
      <c r="N66" s="34">
        <v>-1.4</v>
      </c>
      <c r="O66" s="34">
        <v>-3.83</v>
      </c>
      <c r="P66" s="34">
        <v>-13.23</v>
      </c>
      <c r="Q66" s="34">
        <v>-14.19</v>
      </c>
      <c r="R66" s="34">
        <v>-2.1</v>
      </c>
      <c r="S66" s="19">
        <v>-5.33</v>
      </c>
      <c r="T66" s="19">
        <v>-9.32</v>
      </c>
      <c r="U66" s="19">
        <v>-10.09</v>
      </c>
      <c r="V66" s="19">
        <v>-22.62</v>
      </c>
      <c r="W66" s="19">
        <v>-1.01</v>
      </c>
      <c r="X66" s="34">
        <v>-3.2</v>
      </c>
      <c r="Y66" s="34">
        <v>-6.09</v>
      </c>
      <c r="Z66" s="34">
        <v>-6.11</v>
      </c>
      <c r="AA66" s="34">
        <v>-15.08</v>
      </c>
      <c r="AB66" s="34">
        <v>1.76</v>
      </c>
      <c r="AC66" s="19">
        <v>-3.77</v>
      </c>
      <c r="AD66" s="19">
        <v>-2.66</v>
      </c>
      <c r="AE66" s="19">
        <v>-1.34</v>
      </c>
      <c r="AF66" s="19">
        <v>-9.8000000000000007</v>
      </c>
    </row>
    <row r="67" spans="1:32">
      <c r="A67" s="16">
        <v>38230</v>
      </c>
      <c r="B67" s="17">
        <v>6.02</v>
      </c>
      <c r="C67" s="17">
        <v>8.24</v>
      </c>
      <c r="D67" s="17">
        <v>8.84</v>
      </c>
      <c r="E67" s="17">
        <v>5.37</v>
      </c>
      <c r="F67" s="33">
        <v>5.7</v>
      </c>
      <c r="G67" s="33">
        <v>3.63</v>
      </c>
      <c r="H67" s="33">
        <v>5.37</v>
      </c>
      <c r="I67" s="33">
        <v>10</v>
      </c>
      <c r="J67" s="17">
        <v>8.1300000000000008</v>
      </c>
      <c r="K67" s="17">
        <v>6.99</v>
      </c>
      <c r="L67" s="17">
        <v>8.8000000000000007</v>
      </c>
      <c r="M67" s="17">
        <v>7.57</v>
      </c>
      <c r="N67" s="33">
        <v>4.8600000000000003</v>
      </c>
      <c r="O67" s="33">
        <v>2.93</v>
      </c>
      <c r="P67" s="33">
        <v>7.77</v>
      </c>
      <c r="Q67" s="33">
        <v>4.92</v>
      </c>
      <c r="R67" s="33">
        <v>9.77</v>
      </c>
      <c r="S67" s="17">
        <v>11.09</v>
      </c>
      <c r="T67" s="17">
        <v>6.6</v>
      </c>
      <c r="U67" s="17">
        <v>9.82</v>
      </c>
      <c r="V67" s="17">
        <v>14.3</v>
      </c>
      <c r="W67" s="17">
        <v>5.68</v>
      </c>
      <c r="X67" s="33">
        <v>4.3899999999999997</v>
      </c>
      <c r="Y67" s="33">
        <v>5.47</v>
      </c>
      <c r="Z67" s="33">
        <v>3.4</v>
      </c>
      <c r="AA67" s="33">
        <v>7.02</v>
      </c>
      <c r="AB67" s="33">
        <v>4.82</v>
      </c>
      <c r="AC67" s="17">
        <v>4.01</v>
      </c>
      <c r="AD67" s="17">
        <v>1.83</v>
      </c>
      <c r="AE67" s="17">
        <v>0.93</v>
      </c>
      <c r="AF67" s="17">
        <v>2.13</v>
      </c>
    </row>
    <row r="68" spans="1:32">
      <c r="A68" s="16">
        <v>38260</v>
      </c>
      <c r="B68" s="17">
        <v>8.5</v>
      </c>
      <c r="C68" s="17">
        <v>2.91</v>
      </c>
      <c r="D68" s="17">
        <v>5.34</v>
      </c>
      <c r="E68" s="17">
        <v>4.05</v>
      </c>
      <c r="F68" s="33">
        <v>-1.52</v>
      </c>
      <c r="G68" s="33">
        <v>0.23</v>
      </c>
      <c r="H68" s="33">
        <v>8.5399999999999991</v>
      </c>
      <c r="I68" s="33">
        <v>7.81</v>
      </c>
      <c r="J68" s="17">
        <v>3.98</v>
      </c>
      <c r="K68" s="17">
        <v>2.98</v>
      </c>
      <c r="L68" s="17">
        <v>2.95</v>
      </c>
      <c r="M68" s="17">
        <v>10.14</v>
      </c>
      <c r="N68" s="33">
        <v>5.46</v>
      </c>
      <c r="O68" s="33">
        <v>1.51</v>
      </c>
      <c r="P68" s="33">
        <v>3.45</v>
      </c>
      <c r="Q68" s="33">
        <v>1.02</v>
      </c>
      <c r="R68" s="33">
        <v>11.21</v>
      </c>
      <c r="S68" s="17">
        <v>4.09</v>
      </c>
      <c r="T68" s="17">
        <v>8.2799999999999994</v>
      </c>
      <c r="U68" s="17">
        <v>-1.1399999999999999</v>
      </c>
      <c r="V68" s="17">
        <v>0.72</v>
      </c>
      <c r="W68" s="17">
        <v>5.22</v>
      </c>
      <c r="X68" s="33">
        <v>5.52</v>
      </c>
      <c r="Y68" s="33">
        <v>-5.14</v>
      </c>
      <c r="Z68" s="33">
        <v>-0.96</v>
      </c>
      <c r="AA68" s="33">
        <v>0.11</v>
      </c>
      <c r="AB68" s="33">
        <v>0.22</v>
      </c>
      <c r="AC68" s="17">
        <v>1.46</v>
      </c>
      <c r="AD68" s="17">
        <v>1.63</v>
      </c>
      <c r="AE68" s="17">
        <v>-3.95</v>
      </c>
      <c r="AF68" s="17">
        <v>-4.57</v>
      </c>
    </row>
    <row r="69" spans="1:32">
      <c r="A69" s="16">
        <v>38291</v>
      </c>
      <c r="B69" s="17">
        <v>4.18</v>
      </c>
      <c r="C69" s="17">
        <v>-2.13</v>
      </c>
      <c r="D69" s="17">
        <v>3.38</v>
      </c>
      <c r="E69" s="17">
        <v>1.47</v>
      </c>
      <c r="F69" s="33">
        <v>-5.05</v>
      </c>
      <c r="G69" s="33">
        <v>0.92</v>
      </c>
      <c r="H69" s="33">
        <v>3.14</v>
      </c>
      <c r="I69" s="33">
        <v>6.66</v>
      </c>
      <c r="J69" s="17">
        <v>1.79</v>
      </c>
      <c r="K69" s="17">
        <v>-0.41</v>
      </c>
      <c r="L69" s="17">
        <v>-2.73</v>
      </c>
      <c r="M69" s="17">
        <v>3.75</v>
      </c>
      <c r="N69" s="33">
        <v>2.8</v>
      </c>
      <c r="O69" s="33">
        <v>-0.22</v>
      </c>
      <c r="P69" s="33">
        <v>-2.17</v>
      </c>
      <c r="Q69" s="33">
        <v>0.99</v>
      </c>
      <c r="R69" s="33">
        <v>9.19</v>
      </c>
      <c r="S69" s="17">
        <v>2.27</v>
      </c>
      <c r="T69" s="17">
        <v>3.67</v>
      </c>
      <c r="U69" s="17">
        <v>-2.21</v>
      </c>
      <c r="V69" s="17">
        <v>-2.21</v>
      </c>
      <c r="W69" s="17">
        <v>3.89</v>
      </c>
      <c r="X69" s="33">
        <v>-1.38</v>
      </c>
      <c r="Y69" s="33">
        <v>-1.68</v>
      </c>
      <c r="Z69" s="33">
        <v>-3.03</v>
      </c>
      <c r="AA69" s="33">
        <v>-6.13</v>
      </c>
      <c r="AB69" s="33">
        <v>0.95</v>
      </c>
      <c r="AC69" s="17">
        <v>-0.54</v>
      </c>
      <c r="AD69" s="17">
        <v>1.47</v>
      </c>
      <c r="AE69" s="17">
        <v>-0.19</v>
      </c>
      <c r="AF69" s="17">
        <v>-5.9</v>
      </c>
    </row>
    <row r="70" spans="1:32">
      <c r="A70" s="16">
        <v>38321</v>
      </c>
      <c r="B70" s="17">
        <v>12.13</v>
      </c>
      <c r="C70" s="17">
        <v>3.4</v>
      </c>
      <c r="D70" s="17">
        <v>4.78</v>
      </c>
      <c r="E70" s="17">
        <v>7.14</v>
      </c>
      <c r="F70" s="33">
        <v>1.76</v>
      </c>
      <c r="G70" s="33">
        <v>7.55</v>
      </c>
      <c r="H70" s="33">
        <v>11.17</v>
      </c>
      <c r="I70" s="33">
        <v>3.4</v>
      </c>
      <c r="J70" s="17">
        <v>5.39</v>
      </c>
      <c r="K70" s="17">
        <v>7.68</v>
      </c>
      <c r="L70" s="17">
        <v>1.39</v>
      </c>
      <c r="M70" s="17">
        <v>11.69</v>
      </c>
      <c r="N70" s="33">
        <v>8.85</v>
      </c>
      <c r="O70" s="33">
        <v>5.55</v>
      </c>
      <c r="P70" s="33">
        <v>6.07</v>
      </c>
      <c r="Q70" s="33">
        <v>0.56999999999999995</v>
      </c>
      <c r="R70" s="33">
        <v>13.77</v>
      </c>
      <c r="S70" s="17">
        <v>10.050000000000001</v>
      </c>
      <c r="T70" s="17">
        <v>6.51</v>
      </c>
      <c r="U70" s="17">
        <v>5.4</v>
      </c>
      <c r="V70" s="17">
        <v>6.9</v>
      </c>
      <c r="W70" s="17">
        <v>7.64</v>
      </c>
      <c r="X70" s="33">
        <v>9.7100000000000009</v>
      </c>
      <c r="Y70" s="33">
        <v>3.54</v>
      </c>
      <c r="Z70" s="33">
        <v>6.27</v>
      </c>
      <c r="AA70" s="33">
        <v>3.21</v>
      </c>
      <c r="AB70" s="33">
        <v>5.0999999999999996</v>
      </c>
      <c r="AC70" s="17">
        <v>7.63</v>
      </c>
      <c r="AD70" s="17">
        <v>6.25</v>
      </c>
      <c r="AE70" s="17">
        <v>8.81</v>
      </c>
      <c r="AF70" s="17">
        <v>-2.2799999999999998</v>
      </c>
    </row>
    <row r="71" spans="1:32">
      <c r="A71" s="18">
        <v>38352</v>
      </c>
      <c r="B71" s="19">
        <v>0.08</v>
      </c>
      <c r="C71" s="19">
        <v>2.09</v>
      </c>
      <c r="D71" s="19">
        <v>1.49</v>
      </c>
      <c r="E71" s="19">
        <v>1.44</v>
      </c>
      <c r="F71" s="34">
        <v>7.81</v>
      </c>
      <c r="G71" s="34">
        <v>3.57</v>
      </c>
      <c r="H71" s="34">
        <v>-0.19</v>
      </c>
      <c r="I71" s="34">
        <v>2.21</v>
      </c>
      <c r="J71" s="19">
        <v>1.3</v>
      </c>
      <c r="K71" s="19">
        <v>3.03</v>
      </c>
      <c r="L71" s="19">
        <v>1.83</v>
      </c>
      <c r="M71" s="19">
        <v>0.35</v>
      </c>
      <c r="N71" s="34">
        <v>2.17</v>
      </c>
      <c r="O71" s="34">
        <v>2.48</v>
      </c>
      <c r="P71" s="34">
        <v>4.21</v>
      </c>
      <c r="Q71" s="34">
        <v>4.42</v>
      </c>
      <c r="R71" s="34">
        <v>3.03</v>
      </c>
      <c r="S71" s="19">
        <v>-2.27</v>
      </c>
      <c r="T71" s="19">
        <v>-0.14000000000000001</v>
      </c>
      <c r="U71" s="19">
        <v>2.57</v>
      </c>
      <c r="V71" s="19">
        <v>-2.92</v>
      </c>
      <c r="W71" s="19">
        <v>2.52</v>
      </c>
      <c r="X71" s="34">
        <v>1.23</v>
      </c>
      <c r="Y71" s="34">
        <v>0.97</v>
      </c>
      <c r="Z71" s="34">
        <v>4.21</v>
      </c>
      <c r="AA71" s="34">
        <v>9.52</v>
      </c>
      <c r="AB71" s="34">
        <v>1.66</v>
      </c>
      <c r="AC71" s="19">
        <v>2.4500000000000002</v>
      </c>
      <c r="AD71" s="19">
        <v>3.72</v>
      </c>
      <c r="AE71" s="19">
        <v>9.92</v>
      </c>
      <c r="AF71" s="19">
        <v>6.44</v>
      </c>
    </row>
    <row r="72" spans="1:32">
      <c r="A72" s="16">
        <v>38383</v>
      </c>
      <c r="B72" s="17">
        <v>7.55</v>
      </c>
      <c r="C72" s="17">
        <v>5</v>
      </c>
      <c r="D72" s="17">
        <v>6.07</v>
      </c>
      <c r="E72" s="17">
        <v>15.68</v>
      </c>
      <c r="F72" s="33">
        <v>41.23</v>
      </c>
      <c r="G72" s="33">
        <v>28.57</v>
      </c>
      <c r="H72" s="33">
        <v>5.63</v>
      </c>
      <c r="I72" s="33">
        <v>8.83</v>
      </c>
      <c r="J72" s="17">
        <v>3.36</v>
      </c>
      <c r="K72" s="17">
        <v>1.96</v>
      </c>
      <c r="L72" s="17">
        <v>5.35</v>
      </c>
      <c r="M72" s="17">
        <v>11.97</v>
      </c>
      <c r="N72" s="33">
        <v>16.88</v>
      </c>
      <c r="O72" s="33">
        <v>32.65</v>
      </c>
      <c r="P72" s="33">
        <v>22.39</v>
      </c>
      <c r="Q72" s="33">
        <v>33.14</v>
      </c>
      <c r="R72" s="33">
        <v>9.9600000000000009</v>
      </c>
      <c r="S72" s="17">
        <v>10.45</v>
      </c>
      <c r="T72" s="17">
        <v>13.99</v>
      </c>
      <c r="U72" s="17">
        <v>18.010000000000002</v>
      </c>
      <c r="V72" s="17">
        <v>16.190000000000001</v>
      </c>
      <c r="W72" s="17">
        <v>14.4</v>
      </c>
      <c r="X72" s="33">
        <v>22.76</v>
      </c>
      <c r="Y72" s="33">
        <v>36.700000000000003</v>
      </c>
      <c r="Z72" s="33">
        <v>40.4</v>
      </c>
      <c r="AA72" s="33">
        <v>44.62</v>
      </c>
      <c r="AB72" s="33">
        <v>10.86</v>
      </c>
      <c r="AC72" s="17">
        <v>26.59</v>
      </c>
      <c r="AD72" s="17">
        <v>25</v>
      </c>
      <c r="AE72" s="17">
        <v>55.12</v>
      </c>
      <c r="AF72" s="17">
        <v>34.479999999999997</v>
      </c>
    </row>
    <row r="73" spans="1:32">
      <c r="A73" s="16">
        <v>38411</v>
      </c>
      <c r="B73" s="17">
        <v>13.37</v>
      </c>
      <c r="C73" s="17">
        <v>6.19</v>
      </c>
      <c r="D73" s="17">
        <v>9.27</v>
      </c>
      <c r="E73" s="17">
        <v>20.97</v>
      </c>
      <c r="F73" s="33">
        <v>5.46</v>
      </c>
      <c r="G73" s="33">
        <v>13.95</v>
      </c>
      <c r="H73" s="33">
        <v>12.03</v>
      </c>
      <c r="I73" s="33">
        <v>9.69</v>
      </c>
      <c r="J73" s="17">
        <v>7.38</v>
      </c>
      <c r="K73" s="17">
        <v>8.15</v>
      </c>
      <c r="L73" s="17">
        <v>5.78</v>
      </c>
      <c r="M73" s="17">
        <v>34.47</v>
      </c>
      <c r="N73" s="33">
        <v>20.09</v>
      </c>
      <c r="O73" s="33">
        <v>12.14</v>
      </c>
      <c r="P73" s="33">
        <v>4.55</v>
      </c>
      <c r="Q73" s="33">
        <v>8.01</v>
      </c>
      <c r="R73" s="33">
        <v>20.13</v>
      </c>
      <c r="S73" s="17">
        <v>13.87</v>
      </c>
      <c r="T73" s="17">
        <v>15.1</v>
      </c>
      <c r="U73" s="17">
        <v>5.64</v>
      </c>
      <c r="V73" s="17">
        <v>5.08</v>
      </c>
      <c r="W73" s="17">
        <v>22.54</v>
      </c>
      <c r="X73" s="33">
        <v>13.48</v>
      </c>
      <c r="Y73" s="33">
        <v>20.66</v>
      </c>
      <c r="Z73" s="33">
        <v>0.56999999999999995</v>
      </c>
      <c r="AA73" s="33">
        <v>6</v>
      </c>
      <c r="AB73" s="33">
        <v>20.07</v>
      </c>
      <c r="AC73" s="17">
        <v>14.88</v>
      </c>
      <c r="AD73" s="17">
        <v>8.1999999999999993</v>
      </c>
      <c r="AE73" s="17">
        <v>5.4</v>
      </c>
      <c r="AF73" s="17">
        <v>8.06</v>
      </c>
    </row>
    <row r="74" spans="1:32">
      <c r="A74" s="16">
        <v>38442</v>
      </c>
      <c r="B74" s="17">
        <v>-6.5</v>
      </c>
      <c r="C74" s="17">
        <v>-4.29</v>
      </c>
      <c r="D74" s="17">
        <v>-4.57</v>
      </c>
      <c r="E74" s="17">
        <v>-4.57</v>
      </c>
      <c r="F74" s="33">
        <v>-11.91</v>
      </c>
      <c r="G74" s="33">
        <v>-8.64</v>
      </c>
      <c r="H74" s="33">
        <v>-6.59</v>
      </c>
      <c r="I74" s="33">
        <v>-3.21</v>
      </c>
      <c r="J74" s="17">
        <v>-5.68</v>
      </c>
      <c r="K74" s="17">
        <v>-2.31</v>
      </c>
      <c r="L74" s="17">
        <v>-4.9400000000000004</v>
      </c>
      <c r="M74" s="17">
        <v>-5.95</v>
      </c>
      <c r="N74" s="33">
        <v>-8.81</v>
      </c>
      <c r="O74" s="33">
        <v>-7.06</v>
      </c>
      <c r="P74" s="33">
        <v>-5.34</v>
      </c>
      <c r="Q74" s="33">
        <v>-12.9</v>
      </c>
      <c r="R74" s="33">
        <v>-3.44</v>
      </c>
      <c r="S74" s="17">
        <v>-3.61</v>
      </c>
      <c r="T74" s="17">
        <v>-4.0999999999999996</v>
      </c>
      <c r="U74" s="17">
        <v>-6.8</v>
      </c>
      <c r="V74" s="17">
        <v>-7.37</v>
      </c>
      <c r="W74" s="17">
        <v>-7.03</v>
      </c>
      <c r="X74" s="33">
        <v>-6.52</v>
      </c>
      <c r="Y74" s="33">
        <v>-14.59</v>
      </c>
      <c r="Z74" s="33">
        <v>-6.4</v>
      </c>
      <c r="AA74" s="33">
        <v>-6.75</v>
      </c>
      <c r="AB74" s="33">
        <v>0.33</v>
      </c>
      <c r="AC74" s="17">
        <v>-9.1199999999999992</v>
      </c>
      <c r="AD74" s="17">
        <v>-5.59</v>
      </c>
      <c r="AE74" s="17">
        <v>-12.07</v>
      </c>
      <c r="AF74" s="17">
        <v>-11.81</v>
      </c>
    </row>
    <row r="75" spans="1:32">
      <c r="A75" s="16">
        <v>38472</v>
      </c>
      <c r="B75" s="17">
        <v>-1.43</v>
      </c>
      <c r="C75" s="17">
        <v>-6.8</v>
      </c>
      <c r="D75" s="17">
        <v>-4.96</v>
      </c>
      <c r="E75" s="17">
        <v>-1.1399999999999999</v>
      </c>
      <c r="F75" s="33">
        <v>-6.04</v>
      </c>
      <c r="G75" s="33">
        <v>-4.5599999999999996</v>
      </c>
      <c r="H75" s="33">
        <v>-0.78</v>
      </c>
      <c r="I75" s="33">
        <v>-5.43</v>
      </c>
      <c r="J75" s="17">
        <v>-4.5199999999999996</v>
      </c>
      <c r="K75" s="17">
        <v>-6</v>
      </c>
      <c r="L75" s="17">
        <v>-7</v>
      </c>
      <c r="M75" s="17">
        <v>-5.24</v>
      </c>
      <c r="N75" s="33">
        <v>-4.1100000000000003</v>
      </c>
      <c r="O75" s="33">
        <v>-7.3</v>
      </c>
      <c r="P75" s="33">
        <v>-4.88</v>
      </c>
      <c r="Q75" s="33">
        <v>-12.34</v>
      </c>
      <c r="R75" s="33">
        <v>-7.13</v>
      </c>
      <c r="S75" s="17">
        <v>-5.93</v>
      </c>
      <c r="T75" s="17">
        <v>-1.76</v>
      </c>
      <c r="U75" s="17">
        <v>-4.0599999999999996</v>
      </c>
      <c r="V75" s="17">
        <v>-10.27</v>
      </c>
      <c r="W75" s="17">
        <v>-2.37</v>
      </c>
      <c r="X75" s="33">
        <v>3.27</v>
      </c>
      <c r="Y75" s="33">
        <v>-7.49</v>
      </c>
      <c r="Z75" s="33">
        <v>-2.87</v>
      </c>
      <c r="AA75" s="33">
        <v>-3.08</v>
      </c>
      <c r="AB75" s="33">
        <v>-1.64</v>
      </c>
      <c r="AC75" s="17">
        <v>-4.33</v>
      </c>
      <c r="AD75" s="17">
        <v>-0.65</v>
      </c>
      <c r="AE75" s="17">
        <v>-3.49</v>
      </c>
      <c r="AF75" s="17">
        <v>-7.7</v>
      </c>
    </row>
    <row r="76" spans="1:32">
      <c r="A76" s="18">
        <v>38503</v>
      </c>
      <c r="B76" s="19">
        <v>5.8</v>
      </c>
      <c r="C76" s="19">
        <v>7.48</v>
      </c>
      <c r="D76" s="19">
        <v>5.03</v>
      </c>
      <c r="E76" s="19">
        <v>3.53</v>
      </c>
      <c r="F76" s="34">
        <v>17.600000000000001</v>
      </c>
      <c r="G76" s="34">
        <v>11.59</v>
      </c>
      <c r="H76" s="34">
        <v>5.54</v>
      </c>
      <c r="I76" s="34">
        <v>4.46</v>
      </c>
      <c r="J76" s="19">
        <v>5.46</v>
      </c>
      <c r="K76" s="19">
        <v>5.0199999999999996</v>
      </c>
      <c r="L76" s="19">
        <v>8.26</v>
      </c>
      <c r="M76" s="19">
        <v>3.86</v>
      </c>
      <c r="N76" s="34">
        <v>5.1100000000000003</v>
      </c>
      <c r="O76" s="34">
        <v>9.82</v>
      </c>
      <c r="P76" s="34">
        <v>7.79</v>
      </c>
      <c r="Q76" s="34">
        <v>15.69</v>
      </c>
      <c r="R76" s="34">
        <v>4.9000000000000004</v>
      </c>
      <c r="S76" s="19">
        <v>6.99</v>
      </c>
      <c r="T76" s="19">
        <v>6.9</v>
      </c>
      <c r="U76" s="19">
        <v>9.67</v>
      </c>
      <c r="V76" s="19">
        <v>8.57</v>
      </c>
      <c r="W76" s="19">
        <v>2.2999999999999998</v>
      </c>
      <c r="X76" s="34">
        <v>7.88</v>
      </c>
      <c r="Y76" s="34">
        <v>8.7200000000000006</v>
      </c>
      <c r="Z76" s="34">
        <v>17.2</v>
      </c>
      <c r="AA76" s="34">
        <v>18.86</v>
      </c>
      <c r="AB76" s="34">
        <v>1.66</v>
      </c>
      <c r="AC76" s="19">
        <v>6.66</v>
      </c>
      <c r="AD76" s="19">
        <v>13.2</v>
      </c>
      <c r="AE76" s="19">
        <v>20.51</v>
      </c>
      <c r="AF76" s="19">
        <v>18.22</v>
      </c>
    </row>
    <row r="77" spans="1:32">
      <c r="A77" s="16">
        <v>38533</v>
      </c>
      <c r="B77" s="17">
        <v>8.49</v>
      </c>
      <c r="C77" s="17">
        <v>1.65</v>
      </c>
      <c r="D77" s="17">
        <v>5.88</v>
      </c>
      <c r="E77" s="17">
        <v>12.87</v>
      </c>
      <c r="F77" s="33">
        <v>8.73</v>
      </c>
      <c r="G77" s="33">
        <v>12.47</v>
      </c>
      <c r="H77" s="33">
        <v>6.03</v>
      </c>
      <c r="I77" s="33">
        <v>6.63</v>
      </c>
      <c r="J77" s="17">
        <v>4.55</v>
      </c>
      <c r="K77" s="17">
        <v>4.5199999999999996</v>
      </c>
      <c r="L77" s="17">
        <v>-0.09</v>
      </c>
      <c r="M77" s="17">
        <v>12.03</v>
      </c>
      <c r="N77" s="33">
        <v>14.45</v>
      </c>
      <c r="O77" s="33">
        <v>9.16</v>
      </c>
      <c r="P77" s="33">
        <v>11.05</v>
      </c>
      <c r="Q77" s="33">
        <v>8.07</v>
      </c>
      <c r="R77" s="33">
        <v>18.41</v>
      </c>
      <c r="S77" s="17">
        <v>9.51</v>
      </c>
      <c r="T77" s="17">
        <v>15.42</v>
      </c>
      <c r="U77" s="17">
        <v>9.4499999999999993</v>
      </c>
      <c r="V77" s="17">
        <v>4.95</v>
      </c>
      <c r="W77" s="17">
        <v>14.05</v>
      </c>
      <c r="X77" s="33">
        <v>14.53</v>
      </c>
      <c r="Y77" s="33">
        <v>10.73</v>
      </c>
      <c r="Z77" s="33">
        <v>11.03</v>
      </c>
      <c r="AA77" s="33">
        <v>9.98</v>
      </c>
      <c r="AB77" s="33">
        <v>9.5399999999999991</v>
      </c>
      <c r="AC77" s="17">
        <v>13.07</v>
      </c>
      <c r="AD77" s="17">
        <v>9.6</v>
      </c>
      <c r="AE77" s="17">
        <v>7.09</v>
      </c>
      <c r="AF77" s="17">
        <v>13.62</v>
      </c>
    </row>
    <row r="78" spans="1:32">
      <c r="A78" s="16">
        <v>38564</v>
      </c>
      <c r="B78" s="17">
        <v>13.37</v>
      </c>
      <c r="C78" s="17">
        <v>8.65</v>
      </c>
      <c r="D78" s="17">
        <v>12.63</v>
      </c>
      <c r="E78" s="17">
        <v>18.23</v>
      </c>
      <c r="F78" s="33">
        <v>13.05</v>
      </c>
      <c r="G78" s="33">
        <v>17.97</v>
      </c>
      <c r="H78" s="33">
        <v>14.57</v>
      </c>
      <c r="I78" s="33">
        <v>12.55</v>
      </c>
      <c r="J78" s="17">
        <v>11.1</v>
      </c>
      <c r="K78" s="17">
        <v>12.91</v>
      </c>
      <c r="L78" s="17">
        <v>9.74</v>
      </c>
      <c r="M78" s="17">
        <v>13.8</v>
      </c>
      <c r="N78" s="33">
        <v>10.79</v>
      </c>
      <c r="O78" s="33">
        <v>11.91</v>
      </c>
      <c r="P78" s="33">
        <v>8.14</v>
      </c>
      <c r="Q78" s="33">
        <v>5.39</v>
      </c>
      <c r="R78" s="33">
        <v>8.1999999999999993</v>
      </c>
      <c r="S78" s="17">
        <v>10.48</v>
      </c>
      <c r="T78" s="17">
        <v>3.69</v>
      </c>
      <c r="U78" s="17">
        <v>5.77</v>
      </c>
      <c r="V78" s="17">
        <v>2.2400000000000002</v>
      </c>
      <c r="W78" s="17">
        <v>19.940000000000001</v>
      </c>
      <c r="X78" s="33">
        <v>18.53</v>
      </c>
      <c r="Y78" s="33">
        <v>16.64</v>
      </c>
      <c r="Z78" s="33">
        <v>11.63</v>
      </c>
      <c r="AA78" s="33">
        <v>14.2</v>
      </c>
      <c r="AB78" s="33">
        <v>19.46</v>
      </c>
      <c r="AC78" s="17">
        <v>21.58</v>
      </c>
      <c r="AD78" s="17">
        <v>23.54</v>
      </c>
      <c r="AE78" s="17">
        <v>23.96</v>
      </c>
      <c r="AF78" s="17">
        <v>20.03</v>
      </c>
    </row>
    <row r="79" spans="1:32">
      <c r="A79" s="16">
        <v>38595</v>
      </c>
      <c r="B79" s="17">
        <v>-4.09</v>
      </c>
      <c r="C79" s="17">
        <v>-2.0299999999999998</v>
      </c>
      <c r="D79" s="17">
        <v>-2.46</v>
      </c>
      <c r="E79" s="17">
        <v>-5.64</v>
      </c>
      <c r="F79" s="33">
        <v>-10.07</v>
      </c>
      <c r="G79" s="33">
        <v>-7.88</v>
      </c>
      <c r="H79" s="33">
        <v>-3.14</v>
      </c>
      <c r="I79" s="33">
        <v>-2.4300000000000002</v>
      </c>
      <c r="J79" s="17">
        <v>-1.69</v>
      </c>
      <c r="K79" s="17">
        <v>-1.1499999999999999</v>
      </c>
      <c r="L79" s="17">
        <v>-2.67</v>
      </c>
      <c r="M79" s="17">
        <v>-3.13</v>
      </c>
      <c r="N79" s="33">
        <v>-2.6</v>
      </c>
      <c r="O79" s="33">
        <v>-6.88</v>
      </c>
      <c r="P79" s="33">
        <v>-6.1</v>
      </c>
      <c r="Q79" s="33">
        <v>-11.15</v>
      </c>
      <c r="R79" s="33">
        <v>-0.49</v>
      </c>
      <c r="S79" s="17">
        <v>1.25</v>
      </c>
      <c r="T79" s="17">
        <v>-3.47</v>
      </c>
      <c r="U79" s="17">
        <v>-5.01</v>
      </c>
      <c r="V79" s="17">
        <v>-12.38</v>
      </c>
      <c r="W79" s="17">
        <v>-6.22</v>
      </c>
      <c r="X79" s="33">
        <v>-11.48</v>
      </c>
      <c r="Y79" s="33">
        <v>-8.58</v>
      </c>
      <c r="Z79" s="33">
        <v>-8.51</v>
      </c>
      <c r="AA79" s="33">
        <v>-14.04</v>
      </c>
      <c r="AB79" s="33">
        <v>-3.55</v>
      </c>
      <c r="AC79" s="17">
        <v>-3.44</v>
      </c>
      <c r="AD79" s="17">
        <v>-4.91</v>
      </c>
      <c r="AE79" s="17">
        <v>-8.15</v>
      </c>
      <c r="AF79" s="17">
        <v>-4.21</v>
      </c>
    </row>
    <row r="80" spans="1:32">
      <c r="A80" s="16">
        <v>38625</v>
      </c>
      <c r="B80" s="17">
        <v>15.46</v>
      </c>
      <c r="C80" s="17">
        <v>8.25</v>
      </c>
      <c r="D80" s="17">
        <v>16.600000000000001</v>
      </c>
      <c r="E80" s="17">
        <v>19.36</v>
      </c>
      <c r="F80" s="33">
        <v>10.86</v>
      </c>
      <c r="G80" s="33">
        <v>14.04</v>
      </c>
      <c r="H80" s="33">
        <v>14.62</v>
      </c>
      <c r="I80" s="33">
        <v>18.739999999999998</v>
      </c>
      <c r="J80" s="17">
        <v>16.2</v>
      </c>
      <c r="K80" s="17">
        <v>13.15</v>
      </c>
      <c r="L80" s="17">
        <v>7.22</v>
      </c>
      <c r="M80" s="17">
        <v>18.38</v>
      </c>
      <c r="N80" s="33">
        <v>23.41</v>
      </c>
      <c r="O80" s="33">
        <v>16.04</v>
      </c>
      <c r="P80" s="33">
        <v>15.26</v>
      </c>
      <c r="Q80" s="33">
        <v>12.16</v>
      </c>
      <c r="R80" s="33">
        <v>19.46</v>
      </c>
      <c r="S80" s="17">
        <v>16.37</v>
      </c>
      <c r="T80" s="17">
        <v>15.91</v>
      </c>
      <c r="U80" s="17">
        <v>11.59</v>
      </c>
      <c r="V80" s="17">
        <v>18.68</v>
      </c>
      <c r="W80" s="17">
        <v>23.28</v>
      </c>
      <c r="X80" s="33">
        <v>12.39</v>
      </c>
      <c r="Y80" s="33">
        <v>9.26</v>
      </c>
      <c r="Z80" s="33">
        <v>12.38</v>
      </c>
      <c r="AA80" s="33">
        <v>5.54</v>
      </c>
      <c r="AB80" s="33">
        <v>21.82</v>
      </c>
      <c r="AC80" s="17">
        <v>11.06</v>
      </c>
      <c r="AD80" s="17">
        <v>12.34</v>
      </c>
      <c r="AE80" s="17">
        <v>13.72</v>
      </c>
      <c r="AF80" s="17">
        <v>12.4</v>
      </c>
    </row>
    <row r="81" spans="1:32">
      <c r="A81" s="18">
        <v>38656</v>
      </c>
      <c r="B81" s="19">
        <v>-3.14</v>
      </c>
      <c r="C81" s="19">
        <v>-5.44</v>
      </c>
      <c r="D81" s="19">
        <v>-5.5</v>
      </c>
      <c r="E81" s="19">
        <v>6.1</v>
      </c>
      <c r="F81" s="34">
        <v>9.07</v>
      </c>
      <c r="G81" s="34">
        <v>6.87</v>
      </c>
      <c r="H81" s="34">
        <v>-5.84</v>
      </c>
      <c r="I81" s="34">
        <v>-1.93</v>
      </c>
      <c r="J81" s="19">
        <v>-6.69</v>
      </c>
      <c r="K81" s="19">
        <v>-6.74</v>
      </c>
      <c r="L81" s="19">
        <v>-5.98</v>
      </c>
      <c r="M81" s="19">
        <v>5.28</v>
      </c>
      <c r="N81" s="34">
        <v>-0.18</v>
      </c>
      <c r="O81" s="34">
        <v>5.25</v>
      </c>
      <c r="P81" s="34">
        <v>-0.28000000000000003</v>
      </c>
      <c r="Q81" s="34">
        <v>7.34</v>
      </c>
      <c r="R81" s="34">
        <v>5.38</v>
      </c>
      <c r="S81" s="19">
        <v>-4.95</v>
      </c>
      <c r="T81" s="19">
        <v>0.88</v>
      </c>
      <c r="U81" s="19">
        <v>0.24</v>
      </c>
      <c r="V81" s="19">
        <v>-5.39</v>
      </c>
      <c r="W81" s="19">
        <v>1.81</v>
      </c>
      <c r="X81" s="34">
        <v>3.49</v>
      </c>
      <c r="Y81" s="34">
        <v>6.03</v>
      </c>
      <c r="Z81" s="34">
        <v>8.34</v>
      </c>
      <c r="AA81" s="34">
        <v>7.25</v>
      </c>
      <c r="AB81" s="34">
        <v>14.92</v>
      </c>
      <c r="AC81" s="19">
        <v>13.65</v>
      </c>
      <c r="AD81" s="19">
        <v>12.2</v>
      </c>
      <c r="AE81" s="19">
        <v>14.13</v>
      </c>
      <c r="AF81" s="19">
        <v>14.8</v>
      </c>
    </row>
    <row r="82" spans="1:32">
      <c r="A82" s="16">
        <v>38686</v>
      </c>
      <c r="B82" s="17">
        <v>11.27</v>
      </c>
      <c r="C82" s="17">
        <v>11.04</v>
      </c>
      <c r="D82" s="17">
        <v>13.69</v>
      </c>
      <c r="E82" s="17">
        <v>17.809999999999999</v>
      </c>
      <c r="F82" s="33">
        <v>18.25</v>
      </c>
      <c r="G82" s="33">
        <v>21.51</v>
      </c>
      <c r="H82" s="33">
        <v>9.6300000000000008</v>
      </c>
      <c r="I82" s="33">
        <v>19.14</v>
      </c>
      <c r="J82" s="17">
        <v>9.89</v>
      </c>
      <c r="K82" s="17">
        <v>15.76</v>
      </c>
      <c r="L82" s="17">
        <v>9.7799999999999994</v>
      </c>
      <c r="M82" s="17">
        <v>16.739999999999998</v>
      </c>
      <c r="N82" s="33">
        <v>21.62</v>
      </c>
      <c r="O82" s="33">
        <v>16.59</v>
      </c>
      <c r="P82" s="33">
        <v>13.61</v>
      </c>
      <c r="Q82" s="33">
        <v>16.72</v>
      </c>
      <c r="R82" s="33">
        <v>12.19</v>
      </c>
      <c r="S82" s="17">
        <v>14.1</v>
      </c>
      <c r="T82" s="17">
        <v>15.61</v>
      </c>
      <c r="U82" s="17">
        <v>15.04</v>
      </c>
      <c r="V82" s="17">
        <v>18.89</v>
      </c>
      <c r="W82" s="17">
        <v>18.97</v>
      </c>
      <c r="X82" s="33">
        <v>17.14</v>
      </c>
      <c r="Y82" s="33">
        <v>20.55</v>
      </c>
      <c r="Z82" s="33">
        <v>18.34</v>
      </c>
      <c r="AA82" s="33">
        <v>18.22</v>
      </c>
      <c r="AB82" s="33">
        <v>15.38</v>
      </c>
      <c r="AC82" s="17">
        <v>20.5</v>
      </c>
      <c r="AD82" s="17">
        <v>23.46</v>
      </c>
      <c r="AE82" s="17">
        <v>21.62</v>
      </c>
      <c r="AF82" s="17">
        <v>26.24</v>
      </c>
    </row>
    <row r="83" spans="1:32">
      <c r="A83" s="16">
        <v>38717</v>
      </c>
      <c r="B83" s="17">
        <v>7.09</v>
      </c>
      <c r="C83" s="17">
        <v>6.73</v>
      </c>
      <c r="D83" s="17">
        <v>9.2799999999999994</v>
      </c>
      <c r="E83" s="17">
        <v>2.21</v>
      </c>
      <c r="F83" s="33">
        <v>-1.42</v>
      </c>
      <c r="G83" s="33">
        <v>1.54</v>
      </c>
      <c r="H83" s="33">
        <v>9.82</v>
      </c>
      <c r="I83" s="33">
        <v>9.26</v>
      </c>
      <c r="J83" s="17">
        <v>5.23</v>
      </c>
      <c r="K83" s="17">
        <v>18.899999999999999</v>
      </c>
      <c r="L83" s="17">
        <v>6.52</v>
      </c>
      <c r="M83" s="17">
        <v>3.22</v>
      </c>
      <c r="N83" s="33">
        <v>-4.47</v>
      </c>
      <c r="O83" s="33">
        <v>-5.78</v>
      </c>
      <c r="P83" s="33">
        <v>7.0000000000000007E-2</v>
      </c>
      <c r="Q83" s="33">
        <v>0.46</v>
      </c>
      <c r="R83" s="33">
        <v>2.75</v>
      </c>
      <c r="S83" s="17">
        <v>1.78</v>
      </c>
      <c r="T83" s="17">
        <v>-2.3199999999999998</v>
      </c>
      <c r="U83" s="17">
        <v>3.3</v>
      </c>
      <c r="V83" s="17">
        <v>0.28999999999999998</v>
      </c>
      <c r="W83" s="17">
        <v>0.56999999999999995</v>
      </c>
      <c r="X83" s="33">
        <v>1.39</v>
      </c>
      <c r="Y83" s="33">
        <v>-1.86</v>
      </c>
      <c r="Z83" s="33">
        <v>3.79</v>
      </c>
      <c r="AA83" s="33">
        <v>-5.8</v>
      </c>
      <c r="AB83" s="33">
        <v>2.92</v>
      </c>
      <c r="AC83" s="17">
        <v>4.95</v>
      </c>
      <c r="AD83" s="17">
        <v>5.62</v>
      </c>
      <c r="AE83" s="17">
        <v>1.18</v>
      </c>
      <c r="AF83" s="17">
        <v>-2.5499999999999998</v>
      </c>
    </row>
    <row r="84" spans="1:32">
      <c r="A84" s="16">
        <v>38748</v>
      </c>
      <c r="B84" s="17">
        <v>2.08</v>
      </c>
      <c r="C84" s="17">
        <v>4.17</v>
      </c>
      <c r="D84" s="17">
        <v>-1.43</v>
      </c>
      <c r="E84" s="17">
        <v>-2.89</v>
      </c>
      <c r="F84" s="33">
        <v>-0.92</v>
      </c>
      <c r="G84" s="33">
        <v>-3.81</v>
      </c>
      <c r="H84" s="33">
        <v>2.4900000000000002</v>
      </c>
      <c r="I84" s="33">
        <v>-2.39</v>
      </c>
      <c r="J84" s="17">
        <v>-0.73</v>
      </c>
      <c r="K84" s="17">
        <v>-1.78</v>
      </c>
      <c r="L84" s="17">
        <v>6.26</v>
      </c>
      <c r="M84" s="17">
        <v>-5.3</v>
      </c>
      <c r="N84" s="33">
        <v>-6.03</v>
      </c>
      <c r="O84" s="33">
        <v>-1.38</v>
      </c>
      <c r="P84" s="33">
        <v>-3.31</v>
      </c>
      <c r="Q84" s="33">
        <v>-3.23</v>
      </c>
      <c r="R84" s="33">
        <v>-4.6900000000000004</v>
      </c>
      <c r="S84" s="17">
        <v>-1.57</v>
      </c>
      <c r="T84" s="17">
        <v>-4.75</v>
      </c>
      <c r="U84" s="17">
        <v>5.16</v>
      </c>
      <c r="V84" s="17">
        <v>-4.5199999999999996</v>
      </c>
      <c r="W84" s="17">
        <v>-4.2699999999999996</v>
      </c>
      <c r="X84" s="33">
        <v>-3.57</v>
      </c>
      <c r="Y84" s="33">
        <v>-5.28</v>
      </c>
      <c r="Z84" s="33">
        <v>-1.96</v>
      </c>
      <c r="AA84" s="33">
        <v>-3.17</v>
      </c>
      <c r="AB84" s="33">
        <v>0.5</v>
      </c>
      <c r="AC84" s="17">
        <v>-0.71</v>
      </c>
      <c r="AD84" s="17">
        <v>-4.38</v>
      </c>
      <c r="AE84" s="17">
        <v>-1.41</v>
      </c>
      <c r="AF84" s="17">
        <v>1.1000000000000001</v>
      </c>
    </row>
    <row r="85" spans="1:32">
      <c r="A85" s="16">
        <v>38776</v>
      </c>
      <c r="B85" s="17">
        <v>0.56000000000000005</v>
      </c>
      <c r="C85" s="17">
        <v>-2.4900000000000002</v>
      </c>
      <c r="D85" s="17">
        <v>-1.89</v>
      </c>
      <c r="E85" s="17">
        <v>-1.1200000000000001</v>
      </c>
      <c r="F85" s="33">
        <v>0.56999999999999995</v>
      </c>
      <c r="G85" s="33">
        <v>-2.77</v>
      </c>
      <c r="H85" s="33">
        <v>1.69</v>
      </c>
      <c r="I85" s="33">
        <v>-1.07</v>
      </c>
      <c r="J85" s="17">
        <v>-2.61</v>
      </c>
      <c r="K85" s="17">
        <v>-0.17</v>
      </c>
      <c r="L85" s="17">
        <v>-3.92</v>
      </c>
      <c r="M85" s="17">
        <v>-2.35</v>
      </c>
      <c r="N85" s="33">
        <v>-0.19</v>
      </c>
      <c r="O85" s="33">
        <v>-0.06</v>
      </c>
      <c r="P85" s="33">
        <v>-1.85</v>
      </c>
      <c r="Q85" s="33">
        <v>-2.21</v>
      </c>
      <c r="R85" s="33">
        <v>-3.02</v>
      </c>
      <c r="S85" s="17">
        <v>1.77</v>
      </c>
      <c r="T85" s="17">
        <v>1.61</v>
      </c>
      <c r="U85" s="17">
        <v>-2.44</v>
      </c>
      <c r="V85" s="17">
        <v>0.51</v>
      </c>
      <c r="W85" s="17">
        <v>-3.17</v>
      </c>
      <c r="X85" s="33">
        <v>-2.91</v>
      </c>
      <c r="Y85" s="33">
        <v>-4.5999999999999996</v>
      </c>
      <c r="Z85" s="33">
        <v>3.21</v>
      </c>
      <c r="AA85" s="33">
        <v>-0.17</v>
      </c>
      <c r="AB85" s="33">
        <v>0.42</v>
      </c>
      <c r="AC85" s="17">
        <v>3.11</v>
      </c>
      <c r="AD85" s="17">
        <v>-2.98</v>
      </c>
      <c r="AE85" s="17">
        <v>-1.73</v>
      </c>
      <c r="AF85" s="17">
        <v>3.69</v>
      </c>
    </row>
    <row r="86" spans="1:32">
      <c r="A86" s="18">
        <v>38807</v>
      </c>
      <c r="B86" s="19">
        <v>-1.31</v>
      </c>
      <c r="C86" s="19">
        <v>-3.79</v>
      </c>
      <c r="D86" s="19">
        <v>2.65</v>
      </c>
      <c r="E86" s="19">
        <v>-0.66</v>
      </c>
      <c r="F86" s="34">
        <v>-6.24</v>
      </c>
      <c r="G86" s="34">
        <v>-0.82</v>
      </c>
      <c r="H86" s="34">
        <v>-0.45</v>
      </c>
      <c r="I86" s="34">
        <v>-0.57999999999999996</v>
      </c>
      <c r="J86" s="19">
        <v>4.6900000000000004</v>
      </c>
      <c r="K86" s="19">
        <v>0.25</v>
      </c>
      <c r="L86" s="19">
        <v>-4.2</v>
      </c>
      <c r="M86" s="19">
        <v>-1.63</v>
      </c>
      <c r="N86" s="34">
        <v>-2.35</v>
      </c>
      <c r="O86" s="34">
        <v>-0.67</v>
      </c>
      <c r="P86" s="34">
        <v>-4.1900000000000004</v>
      </c>
      <c r="Q86" s="34">
        <v>-6.25</v>
      </c>
      <c r="R86" s="34">
        <v>-2.1</v>
      </c>
      <c r="S86" s="19">
        <v>1.42</v>
      </c>
      <c r="T86" s="19">
        <v>2.71</v>
      </c>
      <c r="U86" s="19">
        <v>-2.2000000000000002</v>
      </c>
      <c r="V86" s="19">
        <v>-0.62</v>
      </c>
      <c r="W86" s="19">
        <v>2.0499999999999998</v>
      </c>
      <c r="X86" s="34">
        <v>0.08</v>
      </c>
      <c r="Y86" s="34">
        <v>-2.59</v>
      </c>
      <c r="Z86" s="34">
        <v>-7.04</v>
      </c>
      <c r="AA86" s="34">
        <v>-4.0199999999999996</v>
      </c>
      <c r="AB86" s="34">
        <v>-1.65</v>
      </c>
      <c r="AC86" s="19">
        <v>-0.49</v>
      </c>
      <c r="AD86" s="19">
        <v>3.2</v>
      </c>
      <c r="AE86" s="19">
        <v>1.02</v>
      </c>
      <c r="AF86" s="19">
        <v>-7.75</v>
      </c>
    </row>
    <row r="87" spans="1:32">
      <c r="A87" s="16">
        <v>38837</v>
      </c>
      <c r="B87" s="17">
        <v>9.69</v>
      </c>
      <c r="C87" s="17">
        <v>4.6399999999999997</v>
      </c>
      <c r="D87" s="17">
        <v>8.7100000000000009</v>
      </c>
      <c r="E87" s="17">
        <v>10.5</v>
      </c>
      <c r="F87" s="33">
        <v>1.95</v>
      </c>
      <c r="G87" s="33">
        <v>6.03</v>
      </c>
      <c r="H87" s="33">
        <v>11.85</v>
      </c>
      <c r="I87" s="33">
        <v>8.1199999999999992</v>
      </c>
      <c r="J87" s="17">
        <v>9.0299999999999994</v>
      </c>
      <c r="K87" s="17">
        <v>5.27</v>
      </c>
      <c r="L87" s="17">
        <v>4.4000000000000004</v>
      </c>
      <c r="M87" s="17">
        <v>12.39</v>
      </c>
      <c r="N87" s="33">
        <v>5.17</v>
      </c>
      <c r="O87" s="33">
        <v>3.19</v>
      </c>
      <c r="P87" s="33">
        <v>7.26</v>
      </c>
      <c r="Q87" s="33">
        <v>2.63</v>
      </c>
      <c r="R87" s="33">
        <v>13.71</v>
      </c>
      <c r="S87" s="17">
        <v>8.4600000000000009</v>
      </c>
      <c r="T87" s="17">
        <v>5.13</v>
      </c>
      <c r="U87" s="17">
        <v>9.4700000000000006</v>
      </c>
      <c r="V87" s="17">
        <v>7.74</v>
      </c>
      <c r="W87" s="17">
        <v>11.1</v>
      </c>
      <c r="X87" s="33">
        <v>2.4300000000000002</v>
      </c>
      <c r="Y87" s="33">
        <v>7.91</v>
      </c>
      <c r="Z87" s="33">
        <v>-1.63</v>
      </c>
      <c r="AA87" s="33">
        <v>6.09</v>
      </c>
      <c r="AB87" s="33">
        <v>10.69</v>
      </c>
      <c r="AC87" s="17">
        <v>10.06</v>
      </c>
      <c r="AD87" s="17">
        <v>5.37</v>
      </c>
      <c r="AE87" s="17">
        <v>10.7</v>
      </c>
      <c r="AF87" s="17">
        <v>3.79</v>
      </c>
    </row>
    <row r="88" spans="1:32">
      <c r="A88" s="16">
        <v>38868</v>
      </c>
      <c r="B88" s="17">
        <v>-8.86</v>
      </c>
      <c r="C88" s="17">
        <v>-5.6</v>
      </c>
      <c r="D88" s="17">
        <v>-8.02</v>
      </c>
      <c r="E88" s="17">
        <v>-7.27</v>
      </c>
      <c r="F88" s="33">
        <v>-9.25</v>
      </c>
      <c r="G88" s="33">
        <v>-9.8699999999999992</v>
      </c>
      <c r="H88" s="33">
        <v>-7.98</v>
      </c>
      <c r="I88" s="33">
        <v>-9.68</v>
      </c>
      <c r="J88" s="17">
        <v>-7.44</v>
      </c>
      <c r="K88" s="17">
        <v>-5.62</v>
      </c>
      <c r="L88" s="17">
        <v>-5.76</v>
      </c>
      <c r="M88" s="17">
        <v>-9.33</v>
      </c>
      <c r="N88" s="33">
        <v>-8.6300000000000008</v>
      </c>
      <c r="O88" s="33">
        <v>-11.3</v>
      </c>
      <c r="P88" s="33">
        <v>-8.4</v>
      </c>
      <c r="Q88" s="33">
        <v>-5.27</v>
      </c>
      <c r="R88" s="33">
        <v>-9.49</v>
      </c>
      <c r="S88" s="17">
        <v>-7.46</v>
      </c>
      <c r="T88" s="17">
        <v>-9.35</v>
      </c>
      <c r="U88" s="17">
        <v>-11.77</v>
      </c>
      <c r="V88" s="17">
        <v>-7.47</v>
      </c>
      <c r="W88" s="17">
        <v>-9.6199999999999992</v>
      </c>
      <c r="X88" s="33">
        <v>-9.3000000000000007</v>
      </c>
      <c r="Y88" s="33">
        <v>-9.25</v>
      </c>
      <c r="Z88" s="33">
        <v>-12.17</v>
      </c>
      <c r="AA88" s="33">
        <v>-10.89</v>
      </c>
      <c r="AB88" s="33">
        <v>-10.07</v>
      </c>
      <c r="AC88" s="17">
        <v>0.2</v>
      </c>
      <c r="AD88" s="17">
        <v>-9.42</v>
      </c>
      <c r="AE88" s="17">
        <v>-9.51</v>
      </c>
      <c r="AF88" s="17">
        <v>-9.17</v>
      </c>
    </row>
    <row r="89" spans="1:32">
      <c r="A89" s="16">
        <v>38898</v>
      </c>
      <c r="B89" s="17">
        <v>-5.36</v>
      </c>
      <c r="C89" s="17">
        <v>-0.95</v>
      </c>
      <c r="D89" s="17">
        <v>-2</v>
      </c>
      <c r="E89" s="17">
        <v>-4.71</v>
      </c>
      <c r="F89" s="33">
        <v>-6.82</v>
      </c>
      <c r="G89" s="33">
        <v>-5.34</v>
      </c>
      <c r="H89" s="33">
        <v>-2.72</v>
      </c>
      <c r="I89" s="33">
        <v>-5.65</v>
      </c>
      <c r="J89" s="17">
        <v>-0.44</v>
      </c>
      <c r="K89" s="17">
        <v>-1.55</v>
      </c>
      <c r="L89" s="17">
        <v>-0.11</v>
      </c>
      <c r="M89" s="17">
        <v>-6.36</v>
      </c>
      <c r="N89" s="33">
        <v>-4.42</v>
      </c>
      <c r="O89" s="33">
        <v>-9.0500000000000007</v>
      </c>
      <c r="P89" s="33">
        <v>-5.71</v>
      </c>
      <c r="Q89" s="33">
        <v>-4.82</v>
      </c>
      <c r="R89" s="33">
        <v>-6.71</v>
      </c>
      <c r="S89" s="17">
        <v>-6.31</v>
      </c>
      <c r="T89" s="17">
        <v>-6.4</v>
      </c>
      <c r="U89" s="17">
        <v>-8.43</v>
      </c>
      <c r="V89" s="17">
        <v>-7.08</v>
      </c>
      <c r="W89" s="17">
        <v>-2.84</v>
      </c>
      <c r="X89" s="33">
        <v>-5.36</v>
      </c>
      <c r="Y89" s="33">
        <v>-6.91</v>
      </c>
      <c r="Z89" s="33">
        <v>-7.52</v>
      </c>
      <c r="AA89" s="33">
        <v>-11.34</v>
      </c>
      <c r="AB89" s="33">
        <v>-5.05</v>
      </c>
      <c r="AC89" s="17">
        <v>-6.79</v>
      </c>
      <c r="AD89" s="17">
        <v>-2.68</v>
      </c>
      <c r="AE89" s="17">
        <v>-5.6</v>
      </c>
      <c r="AF89" s="17">
        <v>-4.2300000000000004</v>
      </c>
    </row>
    <row r="90" spans="1:32">
      <c r="A90" s="16">
        <v>38929</v>
      </c>
      <c r="B90" s="17">
        <v>0.18</v>
      </c>
      <c r="C90" s="17">
        <v>-1.01</v>
      </c>
      <c r="D90" s="17">
        <v>1.47</v>
      </c>
      <c r="E90" s="17">
        <v>-1.26</v>
      </c>
      <c r="F90" s="33">
        <v>-4.37</v>
      </c>
      <c r="G90" s="33">
        <v>-4.8600000000000003</v>
      </c>
      <c r="H90" s="33">
        <v>1.76</v>
      </c>
      <c r="I90" s="33">
        <v>2.09</v>
      </c>
      <c r="J90" s="17">
        <v>-0.55000000000000004</v>
      </c>
      <c r="K90" s="17">
        <v>4.32</v>
      </c>
      <c r="L90" s="17">
        <v>-1.44</v>
      </c>
      <c r="M90" s="17">
        <v>-1.77</v>
      </c>
      <c r="N90" s="33">
        <v>-4.9400000000000004</v>
      </c>
      <c r="O90" s="33">
        <v>-4.8600000000000003</v>
      </c>
      <c r="P90" s="33">
        <v>-1.71</v>
      </c>
      <c r="Q90" s="33">
        <v>-5.39</v>
      </c>
      <c r="R90" s="33">
        <v>-0.86</v>
      </c>
      <c r="S90" s="17">
        <v>0.43</v>
      </c>
      <c r="T90" s="17">
        <v>-3.62</v>
      </c>
      <c r="U90" s="17">
        <v>-2.7</v>
      </c>
      <c r="V90" s="17">
        <v>-4.01</v>
      </c>
      <c r="W90" s="17">
        <v>1.23</v>
      </c>
      <c r="X90" s="33">
        <v>-2.17</v>
      </c>
      <c r="Y90" s="33">
        <v>-1.44</v>
      </c>
      <c r="Z90" s="33">
        <v>-7.51</v>
      </c>
      <c r="AA90" s="33">
        <v>-6.42</v>
      </c>
      <c r="AB90" s="33">
        <v>-4.29</v>
      </c>
      <c r="AC90" s="17">
        <v>-4.5199999999999996</v>
      </c>
      <c r="AD90" s="17">
        <v>-5.34</v>
      </c>
      <c r="AE90" s="17">
        <v>-8.0299999999999994</v>
      </c>
      <c r="AF90" s="17">
        <v>-3.78</v>
      </c>
    </row>
    <row r="91" spans="1:32">
      <c r="A91" s="18">
        <v>38960</v>
      </c>
      <c r="B91" s="19">
        <v>4.78</v>
      </c>
      <c r="C91" s="19">
        <v>5.17</v>
      </c>
      <c r="D91" s="19">
        <v>3.17</v>
      </c>
      <c r="E91" s="19">
        <v>2.13</v>
      </c>
      <c r="F91" s="34">
        <v>0.25</v>
      </c>
      <c r="G91" s="34">
        <v>3.85</v>
      </c>
      <c r="H91" s="34">
        <v>4.68</v>
      </c>
      <c r="I91" s="34">
        <v>3.32</v>
      </c>
      <c r="J91" s="19">
        <v>3.25</v>
      </c>
      <c r="K91" s="19">
        <v>1.82</v>
      </c>
      <c r="L91" s="19">
        <v>5.82</v>
      </c>
      <c r="M91" s="19">
        <v>6.19</v>
      </c>
      <c r="N91" s="34">
        <v>5.99</v>
      </c>
      <c r="O91" s="34">
        <v>5.72</v>
      </c>
      <c r="P91" s="34">
        <v>6.16</v>
      </c>
      <c r="Q91" s="34">
        <v>2.5299999999999998</v>
      </c>
      <c r="R91" s="34">
        <v>7.07</v>
      </c>
      <c r="S91" s="19">
        <v>1.36</v>
      </c>
      <c r="T91" s="19">
        <v>5.43</v>
      </c>
      <c r="U91" s="19">
        <v>8.0399999999999991</v>
      </c>
      <c r="V91" s="19">
        <v>2.75</v>
      </c>
      <c r="W91" s="19">
        <v>4.04</v>
      </c>
      <c r="X91" s="34">
        <v>3.46</v>
      </c>
      <c r="Y91" s="34">
        <v>5.43</v>
      </c>
      <c r="Z91" s="34">
        <v>4.22</v>
      </c>
      <c r="AA91" s="34">
        <v>0.41</v>
      </c>
      <c r="AB91" s="34">
        <v>1.92</v>
      </c>
      <c r="AC91" s="19">
        <v>-3.97</v>
      </c>
      <c r="AD91" s="19">
        <v>4.51</v>
      </c>
      <c r="AE91" s="19">
        <v>1.91</v>
      </c>
      <c r="AF91" s="19">
        <v>-5.33</v>
      </c>
    </row>
    <row r="92" spans="1:32">
      <c r="A92" s="16">
        <v>38990</v>
      </c>
      <c r="B92" s="17">
        <v>4.5199999999999996</v>
      </c>
      <c r="C92" s="17">
        <v>0.99</v>
      </c>
      <c r="D92" s="17">
        <v>2.39</v>
      </c>
      <c r="E92" s="17">
        <v>6.84</v>
      </c>
      <c r="F92" s="33">
        <v>6.42</v>
      </c>
      <c r="G92" s="33">
        <v>7.2</v>
      </c>
      <c r="H92" s="33">
        <v>4.8899999999999997</v>
      </c>
      <c r="I92" s="33">
        <v>4.05</v>
      </c>
      <c r="J92" s="17">
        <v>1.21</v>
      </c>
      <c r="K92" s="17">
        <v>1.76</v>
      </c>
      <c r="L92" s="17">
        <v>0.09</v>
      </c>
      <c r="M92" s="17">
        <v>7.64</v>
      </c>
      <c r="N92" s="33">
        <v>6.81</v>
      </c>
      <c r="O92" s="33">
        <v>5.67</v>
      </c>
      <c r="P92" s="33">
        <v>4.8600000000000003</v>
      </c>
      <c r="Q92" s="33">
        <v>1.08</v>
      </c>
      <c r="R92" s="33">
        <v>3.15</v>
      </c>
      <c r="S92" s="17">
        <v>5.84</v>
      </c>
      <c r="T92" s="17">
        <v>5.61</v>
      </c>
      <c r="U92" s="17">
        <v>6.62</v>
      </c>
      <c r="V92" s="17">
        <v>6.47</v>
      </c>
      <c r="W92" s="17">
        <v>5.29</v>
      </c>
      <c r="X92" s="33">
        <v>6.95</v>
      </c>
      <c r="Y92" s="33">
        <v>3.11</v>
      </c>
      <c r="Z92" s="33">
        <v>4.47</v>
      </c>
      <c r="AA92" s="33">
        <v>8.68</v>
      </c>
      <c r="AB92" s="33">
        <v>5.13</v>
      </c>
      <c r="AC92" s="17">
        <v>10.96</v>
      </c>
      <c r="AD92" s="17">
        <v>9.26</v>
      </c>
      <c r="AE92" s="17">
        <v>12.62</v>
      </c>
      <c r="AF92" s="17">
        <v>8.57</v>
      </c>
    </row>
    <row r="93" spans="1:32">
      <c r="A93" s="16">
        <v>39021</v>
      </c>
      <c r="B93" s="17">
        <v>0.41</v>
      </c>
      <c r="C93" s="17">
        <v>-3.02</v>
      </c>
      <c r="D93" s="17">
        <v>1.33</v>
      </c>
      <c r="E93" s="17">
        <v>0.45</v>
      </c>
      <c r="F93" s="33">
        <v>-3.96</v>
      </c>
      <c r="G93" s="33">
        <v>0.17</v>
      </c>
      <c r="H93" s="33">
        <v>1.38</v>
      </c>
      <c r="I93" s="33">
        <v>1.1100000000000001</v>
      </c>
      <c r="J93" s="17">
        <v>2.44</v>
      </c>
      <c r="K93" s="17">
        <v>-0.31</v>
      </c>
      <c r="L93" s="17">
        <v>-4.12</v>
      </c>
      <c r="M93" s="17">
        <v>2.77</v>
      </c>
      <c r="N93" s="33">
        <v>-1.49</v>
      </c>
      <c r="O93" s="33">
        <v>-3.14</v>
      </c>
      <c r="P93" s="33">
        <v>-2.4900000000000002</v>
      </c>
      <c r="Q93" s="33">
        <v>-2.56</v>
      </c>
      <c r="R93" s="33">
        <v>3.04</v>
      </c>
      <c r="S93" s="17">
        <v>3.61</v>
      </c>
      <c r="T93" s="17">
        <v>1.07</v>
      </c>
      <c r="U93" s="17">
        <v>-3.27</v>
      </c>
      <c r="V93" s="17">
        <v>-1.4</v>
      </c>
      <c r="W93" s="17">
        <v>1.4</v>
      </c>
      <c r="X93" s="33">
        <v>-0.51</v>
      </c>
      <c r="Y93" s="33">
        <v>3.13</v>
      </c>
      <c r="Z93" s="33">
        <v>-3.82</v>
      </c>
      <c r="AA93" s="33">
        <v>-3.27</v>
      </c>
      <c r="AB93" s="33">
        <v>0.2</v>
      </c>
      <c r="AC93" s="17">
        <v>0.79</v>
      </c>
      <c r="AD93" s="17">
        <v>2.68</v>
      </c>
      <c r="AE93" s="17">
        <v>-4.93</v>
      </c>
      <c r="AF93" s="17">
        <v>-5.52</v>
      </c>
    </row>
    <row r="94" spans="1:32">
      <c r="A94" s="16">
        <v>39051</v>
      </c>
      <c r="B94" s="17">
        <v>9.1199999999999992</v>
      </c>
      <c r="C94" s="17">
        <v>4.78</v>
      </c>
      <c r="D94" s="17">
        <v>3.91</v>
      </c>
      <c r="E94" s="17">
        <v>13.22</v>
      </c>
      <c r="F94" s="33">
        <v>4.87</v>
      </c>
      <c r="G94" s="33">
        <v>6.41</v>
      </c>
      <c r="H94" s="33">
        <v>4.2699999999999996</v>
      </c>
      <c r="I94" s="33">
        <v>6.53</v>
      </c>
      <c r="J94" s="17">
        <v>4.26</v>
      </c>
      <c r="K94" s="17">
        <v>3.02</v>
      </c>
      <c r="L94" s="17">
        <v>4.47</v>
      </c>
      <c r="M94" s="17">
        <v>15.21</v>
      </c>
      <c r="N94" s="33">
        <v>10.09</v>
      </c>
      <c r="O94" s="33">
        <v>7.87</v>
      </c>
      <c r="P94" s="33">
        <v>7.99</v>
      </c>
      <c r="Q94" s="33">
        <v>7.28</v>
      </c>
      <c r="R94" s="33">
        <v>14.34</v>
      </c>
      <c r="S94" s="17">
        <v>12.06</v>
      </c>
      <c r="T94" s="17">
        <v>8.9700000000000006</v>
      </c>
      <c r="U94" s="17">
        <v>2.81</v>
      </c>
      <c r="V94" s="17">
        <v>8.44</v>
      </c>
      <c r="W94" s="17">
        <v>13.46</v>
      </c>
      <c r="X94" s="33">
        <v>13.67</v>
      </c>
      <c r="Y94" s="33">
        <v>5.41</v>
      </c>
      <c r="Z94" s="33">
        <v>2.59</v>
      </c>
      <c r="AA94" s="33">
        <v>3.09</v>
      </c>
      <c r="AB94" s="33">
        <v>18.100000000000001</v>
      </c>
      <c r="AC94" s="17">
        <v>7.98</v>
      </c>
      <c r="AD94" s="17">
        <v>4.78</v>
      </c>
      <c r="AE94" s="17">
        <v>4.01</v>
      </c>
      <c r="AF94" s="17">
        <v>5.63</v>
      </c>
    </row>
    <row r="95" spans="1:32">
      <c r="A95" s="16">
        <v>39082</v>
      </c>
      <c r="B95" s="17">
        <v>3.29</v>
      </c>
      <c r="C95" s="17">
        <v>0.45</v>
      </c>
      <c r="D95" s="17">
        <v>2.31</v>
      </c>
      <c r="E95" s="17">
        <v>0.89</v>
      </c>
      <c r="F95" s="33">
        <v>-5.01</v>
      </c>
      <c r="G95" s="33">
        <v>-2.2000000000000002</v>
      </c>
      <c r="H95" s="33">
        <v>2.29</v>
      </c>
      <c r="I95" s="33">
        <v>2.91</v>
      </c>
      <c r="J95" s="17">
        <v>2.44</v>
      </c>
      <c r="K95" s="17">
        <v>2.76</v>
      </c>
      <c r="L95" s="17">
        <v>0.21</v>
      </c>
      <c r="M95" s="17">
        <v>-0.77</v>
      </c>
      <c r="N95" s="33">
        <v>-0.42</v>
      </c>
      <c r="O95" s="33">
        <v>2.17</v>
      </c>
      <c r="P95" s="33">
        <v>-1.38</v>
      </c>
      <c r="Q95" s="33">
        <v>-1.85</v>
      </c>
      <c r="R95" s="33">
        <v>1.39</v>
      </c>
      <c r="S95" s="17">
        <v>1.6</v>
      </c>
      <c r="T95" s="17">
        <v>3.53</v>
      </c>
      <c r="U95" s="17">
        <v>-2.2599999999999998</v>
      </c>
      <c r="V95" s="17">
        <v>1.63</v>
      </c>
      <c r="W95" s="17">
        <v>-1.1499999999999999</v>
      </c>
      <c r="X95" s="33">
        <v>0.81</v>
      </c>
      <c r="Y95" s="33">
        <v>0.45</v>
      </c>
      <c r="Z95" s="33">
        <v>-4.8099999999999996</v>
      </c>
      <c r="AA95" s="33">
        <v>-6.5</v>
      </c>
      <c r="AB95" s="33">
        <v>4.1900000000000004</v>
      </c>
      <c r="AC95" s="17">
        <v>1.1399999999999999</v>
      </c>
      <c r="AD95" s="17">
        <v>-7.97</v>
      </c>
      <c r="AE95" s="17">
        <v>-2.09</v>
      </c>
      <c r="AF95" s="17">
        <v>-7.28</v>
      </c>
    </row>
    <row r="96" spans="1:32">
      <c r="A96" s="18">
        <v>39113</v>
      </c>
      <c r="B96" s="19">
        <v>-4.6399999999999997</v>
      </c>
      <c r="C96" s="19">
        <v>-7.02</v>
      </c>
      <c r="D96" s="19">
        <v>-3.98</v>
      </c>
      <c r="E96" s="19">
        <v>-3.07</v>
      </c>
      <c r="F96" s="34">
        <v>-3.3</v>
      </c>
      <c r="G96" s="34">
        <v>-1.99</v>
      </c>
      <c r="H96" s="34">
        <v>-2.94</v>
      </c>
      <c r="I96" s="34">
        <v>-6.46</v>
      </c>
      <c r="J96" s="19">
        <v>-0.68</v>
      </c>
      <c r="K96" s="19">
        <v>-5.94</v>
      </c>
      <c r="L96" s="19">
        <v>-7.19</v>
      </c>
      <c r="M96" s="19">
        <v>-5.85</v>
      </c>
      <c r="N96" s="34">
        <v>-5.82</v>
      </c>
      <c r="O96" s="34">
        <v>-4.34</v>
      </c>
      <c r="P96" s="34">
        <v>-6.58</v>
      </c>
      <c r="Q96" s="34">
        <v>-7.5</v>
      </c>
      <c r="R96" s="34">
        <v>-9.26</v>
      </c>
      <c r="S96" s="19">
        <v>-6.74</v>
      </c>
      <c r="T96" s="19">
        <v>-10.9</v>
      </c>
      <c r="U96" s="19">
        <v>-11.04</v>
      </c>
      <c r="V96" s="19">
        <v>-11.57</v>
      </c>
      <c r="W96" s="19">
        <v>-3.12</v>
      </c>
      <c r="X96" s="34">
        <v>-2.75</v>
      </c>
      <c r="Y96" s="34">
        <v>-3.94</v>
      </c>
      <c r="Z96" s="34">
        <v>-1.74</v>
      </c>
      <c r="AA96" s="34">
        <v>-6.29</v>
      </c>
      <c r="AB96" s="34">
        <v>-3.7</v>
      </c>
      <c r="AC96" s="19">
        <v>-0.5</v>
      </c>
      <c r="AD96" s="19">
        <v>2.46</v>
      </c>
      <c r="AE96" s="19">
        <v>-3.46</v>
      </c>
      <c r="AF96" s="19">
        <v>1.27</v>
      </c>
    </row>
    <row r="97" spans="1:32">
      <c r="A97" s="16">
        <v>39141</v>
      </c>
      <c r="B97" s="17">
        <v>0.49</v>
      </c>
      <c r="C97" s="17">
        <v>2.08</v>
      </c>
      <c r="D97" s="17">
        <v>7.55</v>
      </c>
      <c r="E97" s="17">
        <v>4.13</v>
      </c>
      <c r="F97" s="33">
        <v>0.28000000000000003</v>
      </c>
      <c r="G97" s="33">
        <v>5.4</v>
      </c>
      <c r="H97" s="33">
        <v>2.93</v>
      </c>
      <c r="I97" s="33">
        <v>7.93</v>
      </c>
      <c r="J97" s="17">
        <v>6.64</v>
      </c>
      <c r="K97" s="17">
        <v>6.27</v>
      </c>
      <c r="L97" s="17">
        <v>1.46</v>
      </c>
      <c r="M97" s="17">
        <v>1.28</v>
      </c>
      <c r="N97" s="33">
        <v>7.08</v>
      </c>
      <c r="O97" s="33">
        <v>5.16</v>
      </c>
      <c r="P97" s="33">
        <v>3.32</v>
      </c>
      <c r="Q97" s="33">
        <v>0.46</v>
      </c>
      <c r="R97" s="33">
        <v>3.68</v>
      </c>
      <c r="S97" s="17">
        <v>3.73</v>
      </c>
      <c r="T97" s="17">
        <v>2.89</v>
      </c>
      <c r="U97" s="17">
        <v>6.31</v>
      </c>
      <c r="V97" s="17">
        <v>3.08</v>
      </c>
      <c r="W97" s="17">
        <v>3.71</v>
      </c>
      <c r="X97" s="33">
        <v>0.92</v>
      </c>
      <c r="Y97" s="33">
        <v>1.6</v>
      </c>
      <c r="Z97" s="33">
        <v>4.6900000000000004</v>
      </c>
      <c r="AA97" s="33">
        <v>3.74</v>
      </c>
      <c r="AB97" s="33">
        <v>9.39</v>
      </c>
      <c r="AC97" s="17">
        <v>5.58</v>
      </c>
      <c r="AD97" s="17">
        <v>1.93</v>
      </c>
      <c r="AE97" s="17">
        <v>7.25</v>
      </c>
      <c r="AF97" s="17">
        <v>-4.03</v>
      </c>
    </row>
    <row r="98" spans="1:32">
      <c r="A98" s="16">
        <v>39172</v>
      </c>
      <c r="B98" s="17">
        <v>5.28</v>
      </c>
      <c r="C98" s="17">
        <v>1.89</v>
      </c>
      <c r="D98" s="17">
        <v>3.98</v>
      </c>
      <c r="E98" s="17">
        <v>7.72</v>
      </c>
      <c r="F98" s="33">
        <v>5.23</v>
      </c>
      <c r="G98" s="33">
        <v>7.44</v>
      </c>
      <c r="H98" s="33">
        <v>6.83</v>
      </c>
      <c r="I98" s="33">
        <v>1.39</v>
      </c>
      <c r="J98" s="17">
        <v>4.42</v>
      </c>
      <c r="K98" s="17">
        <v>2.52</v>
      </c>
      <c r="L98" s="17">
        <v>0.98</v>
      </c>
      <c r="M98" s="17">
        <v>5.41</v>
      </c>
      <c r="N98" s="33">
        <v>7.69</v>
      </c>
      <c r="O98" s="33">
        <v>6.43</v>
      </c>
      <c r="P98" s="33">
        <v>10.35</v>
      </c>
      <c r="Q98" s="33">
        <v>3.81</v>
      </c>
      <c r="R98" s="33">
        <v>5.63</v>
      </c>
      <c r="S98" s="17">
        <v>7.4</v>
      </c>
      <c r="T98" s="17">
        <v>6.62</v>
      </c>
      <c r="U98" s="17">
        <v>9.2799999999999994</v>
      </c>
      <c r="V98" s="17">
        <v>8.94</v>
      </c>
      <c r="W98" s="17">
        <v>5.32</v>
      </c>
      <c r="X98" s="33">
        <v>9.41</v>
      </c>
      <c r="Y98" s="33">
        <v>9.26</v>
      </c>
      <c r="Z98" s="33">
        <v>6.04</v>
      </c>
      <c r="AA98" s="33">
        <v>8.9499999999999993</v>
      </c>
      <c r="AB98" s="33">
        <v>11</v>
      </c>
      <c r="AC98" s="17">
        <v>9.39</v>
      </c>
      <c r="AD98" s="17">
        <v>3.55</v>
      </c>
      <c r="AE98" s="17">
        <v>10.18</v>
      </c>
      <c r="AF98" s="17">
        <v>2.46</v>
      </c>
    </row>
    <row r="99" spans="1:32">
      <c r="A99" s="16">
        <v>39202</v>
      </c>
      <c r="B99" s="17">
        <v>12.3</v>
      </c>
      <c r="C99" s="17">
        <v>5.16</v>
      </c>
      <c r="D99" s="17">
        <v>5.47</v>
      </c>
      <c r="E99" s="17">
        <v>10.6</v>
      </c>
      <c r="F99" s="33">
        <v>5.78</v>
      </c>
      <c r="G99" s="33">
        <v>4.99</v>
      </c>
      <c r="H99" s="33">
        <v>15.06</v>
      </c>
      <c r="I99" s="33">
        <v>7.04</v>
      </c>
      <c r="J99" s="17">
        <v>2.19</v>
      </c>
      <c r="K99" s="17">
        <v>4.96</v>
      </c>
      <c r="L99" s="17">
        <v>4.59</v>
      </c>
      <c r="M99" s="17">
        <v>15.99</v>
      </c>
      <c r="N99" s="33">
        <v>13.01</v>
      </c>
      <c r="O99" s="33">
        <v>1.95</v>
      </c>
      <c r="P99" s="33">
        <v>5.75</v>
      </c>
      <c r="Q99" s="33">
        <v>1.89</v>
      </c>
      <c r="R99" s="33">
        <v>17.559999999999999</v>
      </c>
      <c r="S99" s="17">
        <v>12.12</v>
      </c>
      <c r="T99" s="17">
        <v>7.06</v>
      </c>
      <c r="U99" s="17">
        <v>6.2</v>
      </c>
      <c r="V99" s="17">
        <v>5.98</v>
      </c>
      <c r="W99" s="17">
        <v>10.23</v>
      </c>
      <c r="X99" s="33">
        <v>7.37</v>
      </c>
      <c r="Y99" s="33">
        <v>5.61</v>
      </c>
      <c r="Z99" s="33">
        <v>8.1999999999999993</v>
      </c>
      <c r="AA99" s="33">
        <v>12.59</v>
      </c>
      <c r="AB99" s="33">
        <v>3.64</v>
      </c>
      <c r="AC99" s="17">
        <v>9.1300000000000008</v>
      </c>
      <c r="AD99" s="17">
        <v>7.56</v>
      </c>
      <c r="AE99" s="17">
        <v>-0.35</v>
      </c>
      <c r="AF99" s="17">
        <v>0.44</v>
      </c>
    </row>
    <row r="100" spans="1:32">
      <c r="A100" s="16">
        <v>39233</v>
      </c>
      <c r="B100" s="17">
        <v>19.739999999999998</v>
      </c>
      <c r="C100" s="17">
        <v>4.12</v>
      </c>
      <c r="D100" s="17">
        <v>12.35</v>
      </c>
      <c r="E100" s="17">
        <v>20.010000000000002</v>
      </c>
      <c r="F100" s="33">
        <v>7.08</v>
      </c>
      <c r="G100" s="33">
        <v>14.98</v>
      </c>
      <c r="H100" s="33">
        <v>22.37</v>
      </c>
      <c r="I100" s="33">
        <v>10.64</v>
      </c>
      <c r="J100" s="17">
        <v>12.86</v>
      </c>
      <c r="K100" s="17">
        <v>5.7</v>
      </c>
      <c r="L100" s="17">
        <v>2.16</v>
      </c>
      <c r="M100" s="17">
        <v>25.41</v>
      </c>
      <c r="N100" s="33">
        <v>25.47</v>
      </c>
      <c r="O100" s="33">
        <v>10.99</v>
      </c>
      <c r="P100" s="33">
        <v>11.68</v>
      </c>
      <c r="Q100" s="33">
        <v>12.32</v>
      </c>
      <c r="R100" s="33">
        <v>21.66</v>
      </c>
      <c r="S100" s="17">
        <v>22.49</v>
      </c>
      <c r="T100" s="17">
        <v>16.2</v>
      </c>
      <c r="U100" s="17">
        <v>11.86</v>
      </c>
      <c r="V100" s="17">
        <v>13.45</v>
      </c>
      <c r="W100" s="17">
        <v>20.25</v>
      </c>
      <c r="X100" s="33">
        <v>22.1</v>
      </c>
      <c r="Y100" s="33">
        <v>8.5</v>
      </c>
      <c r="Z100" s="33">
        <v>11.02</v>
      </c>
      <c r="AA100" s="33">
        <v>7.51</v>
      </c>
      <c r="AB100" s="33">
        <v>13.4</v>
      </c>
      <c r="AC100" s="17">
        <v>20.37</v>
      </c>
      <c r="AD100" s="17">
        <v>13.19</v>
      </c>
      <c r="AE100" s="17">
        <v>7.11</v>
      </c>
      <c r="AF100" s="17">
        <v>0.25</v>
      </c>
    </row>
    <row r="101" spans="1:32">
      <c r="A101" s="18">
        <v>39263</v>
      </c>
      <c r="B101" s="19">
        <v>4.62</v>
      </c>
      <c r="C101" s="19">
        <v>3.57</v>
      </c>
      <c r="D101" s="19">
        <v>6.95</v>
      </c>
      <c r="E101" s="19">
        <v>5.68</v>
      </c>
      <c r="F101" s="34">
        <v>1.45</v>
      </c>
      <c r="G101" s="34">
        <v>5.09</v>
      </c>
      <c r="H101" s="34">
        <v>6.98</v>
      </c>
      <c r="I101" s="34">
        <v>8.4700000000000006</v>
      </c>
      <c r="J101" s="19">
        <v>5.28</v>
      </c>
      <c r="K101" s="19">
        <v>4.51</v>
      </c>
      <c r="L101" s="19">
        <v>2.44</v>
      </c>
      <c r="M101" s="19">
        <v>11.4</v>
      </c>
      <c r="N101" s="34">
        <v>8.2899999999999991</v>
      </c>
      <c r="O101" s="34">
        <v>7.83</v>
      </c>
      <c r="P101" s="34">
        <v>5.85</v>
      </c>
      <c r="Q101" s="34">
        <v>10.53</v>
      </c>
      <c r="R101" s="34">
        <v>4.5599999999999996</v>
      </c>
      <c r="S101" s="19">
        <v>10.14</v>
      </c>
      <c r="T101" s="19">
        <v>11.88</v>
      </c>
      <c r="U101" s="19">
        <v>11.71</v>
      </c>
      <c r="V101" s="19">
        <v>6.43</v>
      </c>
      <c r="W101" s="19">
        <v>4.47</v>
      </c>
      <c r="X101" s="34">
        <v>6.56</v>
      </c>
      <c r="Y101" s="34">
        <v>5.32</v>
      </c>
      <c r="Z101" s="34">
        <v>6.22</v>
      </c>
      <c r="AA101" s="34">
        <v>-5.71</v>
      </c>
      <c r="AB101" s="34">
        <v>1.64</v>
      </c>
      <c r="AC101" s="19">
        <v>1.6</v>
      </c>
      <c r="AD101" s="19">
        <v>5.04</v>
      </c>
      <c r="AE101" s="19">
        <v>-0.28000000000000003</v>
      </c>
      <c r="AF101" s="19">
        <v>-3.97</v>
      </c>
    </row>
    <row r="102" spans="1:32">
      <c r="A102" s="16">
        <v>39294</v>
      </c>
      <c r="B102" s="17">
        <v>17.239999999999998</v>
      </c>
      <c r="C102" s="17">
        <v>8.08</v>
      </c>
      <c r="D102" s="17">
        <v>10.71</v>
      </c>
      <c r="E102" s="17">
        <v>13.81</v>
      </c>
      <c r="F102" s="33">
        <v>4.21</v>
      </c>
      <c r="G102" s="33">
        <v>5.82</v>
      </c>
      <c r="H102" s="33">
        <v>15.98</v>
      </c>
      <c r="I102" s="33">
        <v>15.01</v>
      </c>
      <c r="J102" s="17">
        <v>6.33</v>
      </c>
      <c r="K102" s="17">
        <v>9.16</v>
      </c>
      <c r="L102" s="17">
        <v>7.94</v>
      </c>
      <c r="M102" s="17">
        <v>15.89</v>
      </c>
      <c r="N102" s="33">
        <v>14.76</v>
      </c>
      <c r="O102" s="33">
        <v>8.6199999999999992</v>
      </c>
      <c r="P102" s="33">
        <v>7.48</v>
      </c>
      <c r="Q102" s="33">
        <v>3.35</v>
      </c>
      <c r="R102" s="33">
        <v>24.83</v>
      </c>
      <c r="S102" s="17">
        <v>16.34</v>
      </c>
      <c r="T102" s="17">
        <v>16.34</v>
      </c>
      <c r="U102" s="17">
        <v>14.05</v>
      </c>
      <c r="V102" s="17">
        <v>7.27</v>
      </c>
      <c r="W102" s="17">
        <v>16.04</v>
      </c>
      <c r="X102" s="33">
        <v>9.7799999999999994</v>
      </c>
      <c r="Y102" s="33">
        <v>6.74</v>
      </c>
      <c r="Z102" s="33">
        <v>7.13</v>
      </c>
      <c r="AA102" s="33">
        <v>2.16</v>
      </c>
      <c r="AB102" s="33">
        <v>11.03</v>
      </c>
      <c r="AC102" s="17">
        <v>7.86</v>
      </c>
      <c r="AD102" s="17">
        <v>3.49</v>
      </c>
      <c r="AE102" s="17">
        <v>1.22</v>
      </c>
      <c r="AF102" s="17">
        <v>0.71</v>
      </c>
    </row>
    <row r="103" spans="1:32">
      <c r="A103" s="16">
        <v>39325</v>
      </c>
      <c r="B103" s="17">
        <v>-1.94</v>
      </c>
      <c r="C103" s="17">
        <v>-1.82</v>
      </c>
      <c r="D103" s="17">
        <v>-3.95</v>
      </c>
      <c r="E103" s="17">
        <v>-0.89</v>
      </c>
      <c r="F103" s="33">
        <v>-5.7</v>
      </c>
      <c r="G103" s="33">
        <v>-3.76</v>
      </c>
      <c r="H103" s="33">
        <v>-3.32</v>
      </c>
      <c r="I103" s="33">
        <v>-0.13</v>
      </c>
      <c r="J103" s="17">
        <v>-4.99</v>
      </c>
      <c r="K103" s="17">
        <v>-2.29</v>
      </c>
      <c r="L103" s="17">
        <v>-2.14</v>
      </c>
      <c r="M103" s="17">
        <v>-2.38</v>
      </c>
      <c r="N103" s="33">
        <v>-5.77</v>
      </c>
      <c r="O103" s="33">
        <v>-4.0199999999999996</v>
      </c>
      <c r="P103" s="33">
        <v>-7.18</v>
      </c>
      <c r="Q103" s="33">
        <v>-8.65</v>
      </c>
      <c r="R103" s="33">
        <v>-4.84</v>
      </c>
      <c r="S103" s="17">
        <v>-5.14</v>
      </c>
      <c r="T103" s="17">
        <v>-3.48</v>
      </c>
      <c r="U103" s="17">
        <v>-6.37</v>
      </c>
      <c r="V103" s="17">
        <v>-4.75</v>
      </c>
      <c r="W103" s="17">
        <v>-1.53</v>
      </c>
      <c r="X103" s="33">
        <v>-3.63</v>
      </c>
      <c r="Y103" s="33">
        <v>-6.62</v>
      </c>
      <c r="Z103" s="33">
        <v>-3.06</v>
      </c>
      <c r="AA103" s="33">
        <v>-8.4499999999999993</v>
      </c>
      <c r="AB103" s="33">
        <v>2.1800000000000002</v>
      </c>
      <c r="AC103" s="17">
        <v>0.66</v>
      </c>
      <c r="AD103" s="17">
        <v>0.19</v>
      </c>
      <c r="AE103" s="17">
        <v>4.07</v>
      </c>
      <c r="AF103" s="17">
        <v>-0.96</v>
      </c>
    </row>
    <row r="104" spans="1:32">
      <c r="A104" s="16">
        <v>39355</v>
      </c>
      <c r="B104" s="17">
        <v>5.56</v>
      </c>
      <c r="C104" s="17">
        <v>8.17</v>
      </c>
      <c r="D104" s="17">
        <v>6.09</v>
      </c>
      <c r="E104" s="17">
        <v>4.43</v>
      </c>
      <c r="F104" s="33">
        <v>-2.29</v>
      </c>
      <c r="G104" s="33">
        <v>-0.36</v>
      </c>
      <c r="H104" s="33">
        <v>7.88</v>
      </c>
      <c r="I104" s="33">
        <v>11.14</v>
      </c>
      <c r="J104" s="17">
        <v>3.38</v>
      </c>
      <c r="K104" s="17">
        <v>5.19</v>
      </c>
      <c r="L104" s="17">
        <v>11.33</v>
      </c>
      <c r="M104" s="17">
        <v>2.8</v>
      </c>
      <c r="N104" s="33">
        <v>4.16</v>
      </c>
      <c r="O104" s="33">
        <v>1.04</v>
      </c>
      <c r="P104" s="33">
        <v>3.3</v>
      </c>
      <c r="Q104" s="33">
        <v>-1.17</v>
      </c>
      <c r="R104" s="33">
        <v>5.65</v>
      </c>
      <c r="S104" s="17">
        <v>4.12</v>
      </c>
      <c r="T104" s="17">
        <v>0.53</v>
      </c>
      <c r="U104" s="17">
        <v>2.75</v>
      </c>
      <c r="V104" s="17">
        <v>6.73</v>
      </c>
      <c r="W104" s="17">
        <v>1.22</v>
      </c>
      <c r="X104" s="33">
        <v>1.51</v>
      </c>
      <c r="Y104" s="33">
        <v>-4.53</v>
      </c>
      <c r="Z104" s="33">
        <v>-5.17</v>
      </c>
      <c r="AA104" s="33">
        <v>-0.91</v>
      </c>
      <c r="AB104" s="33">
        <v>15.41</v>
      </c>
      <c r="AC104" s="17">
        <v>5.05</v>
      </c>
      <c r="AD104" s="17">
        <v>1.3</v>
      </c>
      <c r="AE104" s="17">
        <v>-0.28000000000000003</v>
      </c>
      <c r="AF104" s="17">
        <v>-0.1</v>
      </c>
    </row>
    <row r="105" spans="1:32">
      <c r="A105" s="16">
        <v>39386</v>
      </c>
      <c r="B105" s="17">
        <v>1.83</v>
      </c>
      <c r="C105" s="17">
        <v>12.23</v>
      </c>
      <c r="D105" s="17">
        <v>3.87</v>
      </c>
      <c r="E105" s="17">
        <v>-6.98</v>
      </c>
      <c r="F105" s="33">
        <v>-7.18</v>
      </c>
      <c r="G105" s="33">
        <v>-5.88</v>
      </c>
      <c r="H105" s="33">
        <v>11.86</v>
      </c>
      <c r="I105" s="33">
        <v>2.65</v>
      </c>
      <c r="J105" s="17">
        <v>2.4900000000000002</v>
      </c>
      <c r="K105" s="17">
        <v>12.1</v>
      </c>
      <c r="L105" s="17">
        <v>10.18</v>
      </c>
      <c r="M105" s="17">
        <v>-2.2799999999999998</v>
      </c>
      <c r="N105" s="33">
        <v>-1.71</v>
      </c>
      <c r="O105" s="33">
        <v>-4.79</v>
      </c>
      <c r="P105" s="33">
        <v>-6.12</v>
      </c>
      <c r="Q105" s="33">
        <v>-0.81</v>
      </c>
      <c r="R105" s="33">
        <v>-2.2200000000000002</v>
      </c>
      <c r="S105" s="17">
        <v>-1.51</v>
      </c>
      <c r="T105" s="17">
        <v>0.59</v>
      </c>
      <c r="U105" s="17">
        <v>3.49</v>
      </c>
      <c r="V105" s="17">
        <v>1.05</v>
      </c>
      <c r="W105" s="17">
        <v>-3.96</v>
      </c>
      <c r="X105" s="33">
        <v>-6.93</v>
      </c>
      <c r="Y105" s="33">
        <v>-9.11</v>
      </c>
      <c r="Z105" s="33">
        <v>-5.41</v>
      </c>
      <c r="AA105" s="33">
        <v>-12.43</v>
      </c>
      <c r="AB105" s="33">
        <v>-6.84</v>
      </c>
      <c r="AC105" s="17">
        <v>-6.95</v>
      </c>
      <c r="AD105" s="17">
        <v>-8</v>
      </c>
      <c r="AE105" s="17">
        <v>-4.46</v>
      </c>
      <c r="AF105" s="17">
        <v>-4.16</v>
      </c>
    </row>
    <row r="106" spans="1:32">
      <c r="A106" s="18">
        <v>39416</v>
      </c>
      <c r="B106" s="19">
        <v>-8.82</v>
      </c>
      <c r="C106" s="19">
        <v>-7.3</v>
      </c>
      <c r="D106" s="19">
        <v>-7.56</v>
      </c>
      <c r="E106" s="19">
        <v>-7.61</v>
      </c>
      <c r="F106" s="34">
        <v>-8.16</v>
      </c>
      <c r="G106" s="34">
        <v>-8.84</v>
      </c>
      <c r="H106" s="34">
        <v>-10.62</v>
      </c>
      <c r="I106" s="34">
        <v>-7.72</v>
      </c>
      <c r="J106" s="19">
        <v>-5.45</v>
      </c>
      <c r="K106" s="19">
        <v>-6.41</v>
      </c>
      <c r="L106" s="19">
        <v>-8.3000000000000007</v>
      </c>
      <c r="M106" s="19">
        <v>-7.02</v>
      </c>
      <c r="N106" s="34">
        <v>-16.3</v>
      </c>
      <c r="O106" s="34">
        <v>-10.29</v>
      </c>
      <c r="P106" s="34">
        <v>-11.64</v>
      </c>
      <c r="Q106" s="34">
        <v>-10.71</v>
      </c>
      <c r="R106" s="34">
        <v>-9.9499999999999993</v>
      </c>
      <c r="S106" s="19">
        <v>-8.68</v>
      </c>
      <c r="T106" s="19">
        <v>-10.56</v>
      </c>
      <c r="U106" s="19">
        <v>-11.7</v>
      </c>
      <c r="V106" s="19">
        <v>-4.0999999999999996</v>
      </c>
      <c r="W106" s="19">
        <v>-10.17</v>
      </c>
      <c r="X106" s="34">
        <v>-7.74</v>
      </c>
      <c r="Y106" s="34">
        <v>-8.19</v>
      </c>
      <c r="Z106" s="34">
        <v>-5.47</v>
      </c>
      <c r="AA106" s="34">
        <v>-8.59</v>
      </c>
      <c r="AB106" s="34">
        <v>-6.99</v>
      </c>
      <c r="AC106" s="19">
        <v>-6.6</v>
      </c>
      <c r="AD106" s="19">
        <v>-6.96</v>
      </c>
      <c r="AE106" s="19">
        <v>-8.16</v>
      </c>
      <c r="AF106" s="19">
        <v>-9.98</v>
      </c>
    </row>
    <row r="107" spans="1:32">
      <c r="A107" s="16">
        <v>39447</v>
      </c>
      <c r="B107" s="17">
        <v>1.95</v>
      </c>
      <c r="C107" s="17">
        <v>2.15</v>
      </c>
      <c r="D107" s="17">
        <v>4.12</v>
      </c>
      <c r="E107" s="17">
        <v>1.88</v>
      </c>
      <c r="F107" s="33">
        <v>-0.61</v>
      </c>
      <c r="G107" s="33">
        <v>0.12</v>
      </c>
      <c r="H107" s="33">
        <v>0.7</v>
      </c>
      <c r="I107" s="33">
        <v>4.93</v>
      </c>
      <c r="J107" s="17">
        <v>3.56</v>
      </c>
      <c r="K107" s="17">
        <v>3.07</v>
      </c>
      <c r="L107" s="17">
        <v>3.32</v>
      </c>
      <c r="M107" s="17">
        <v>6.26</v>
      </c>
      <c r="N107" s="33">
        <v>3.63</v>
      </c>
      <c r="O107" s="33">
        <v>5.39</v>
      </c>
      <c r="P107" s="33">
        <v>-0.59</v>
      </c>
      <c r="Q107" s="33">
        <v>-1.2</v>
      </c>
      <c r="R107" s="33">
        <v>0.51</v>
      </c>
      <c r="S107" s="17">
        <v>3.58</v>
      </c>
      <c r="T107" s="17">
        <v>6.78</v>
      </c>
      <c r="U107" s="17">
        <v>4.17</v>
      </c>
      <c r="V107" s="17">
        <v>2.69</v>
      </c>
      <c r="W107" s="17">
        <v>1.69</v>
      </c>
      <c r="X107" s="33">
        <v>3.49</v>
      </c>
      <c r="Y107" s="33">
        <v>-1.2</v>
      </c>
      <c r="Z107" s="33">
        <v>-2.52</v>
      </c>
      <c r="AA107" s="33">
        <v>5.0999999999999996</v>
      </c>
      <c r="AB107" s="33">
        <v>-1.22</v>
      </c>
      <c r="AC107" s="17">
        <v>-0.57999999999999996</v>
      </c>
      <c r="AD107" s="17">
        <v>-0.27</v>
      </c>
      <c r="AE107" s="17">
        <v>-5.74</v>
      </c>
      <c r="AF107" s="17">
        <v>-6.79</v>
      </c>
    </row>
    <row r="108" spans="1:32">
      <c r="A108" s="16">
        <v>39478</v>
      </c>
      <c r="B108" s="17">
        <v>-9.76</v>
      </c>
      <c r="C108" s="17">
        <v>-20.54</v>
      </c>
      <c r="D108" s="17">
        <v>-12.1</v>
      </c>
      <c r="E108" s="17">
        <v>-7.15</v>
      </c>
      <c r="F108" s="33">
        <v>-11.87</v>
      </c>
      <c r="G108" s="33">
        <v>-10.53</v>
      </c>
      <c r="H108" s="33">
        <v>-17.670000000000002</v>
      </c>
      <c r="I108" s="33">
        <v>-11.58</v>
      </c>
      <c r="J108" s="17">
        <v>-8.4</v>
      </c>
      <c r="K108" s="17">
        <v>-21.14</v>
      </c>
      <c r="L108" s="17">
        <v>-18.14</v>
      </c>
      <c r="M108" s="17">
        <v>-10.66</v>
      </c>
      <c r="N108" s="33">
        <v>-11.49</v>
      </c>
      <c r="O108" s="33">
        <v>-13.19</v>
      </c>
      <c r="P108" s="33">
        <v>-15.9</v>
      </c>
      <c r="Q108" s="33">
        <v>-16.350000000000001</v>
      </c>
      <c r="R108" s="33">
        <v>-11.92</v>
      </c>
      <c r="S108" s="17">
        <v>-14.11</v>
      </c>
      <c r="T108" s="17">
        <v>-13.65</v>
      </c>
      <c r="U108" s="17">
        <v>-18.399999999999999</v>
      </c>
      <c r="V108" s="17">
        <v>-14.62</v>
      </c>
      <c r="W108" s="17">
        <v>-5.33</v>
      </c>
      <c r="X108" s="33">
        <v>-9.75</v>
      </c>
      <c r="Y108" s="33">
        <v>-10.52</v>
      </c>
      <c r="Z108" s="33">
        <v>-11.36</v>
      </c>
      <c r="AA108" s="33">
        <v>-11.93</v>
      </c>
      <c r="AB108" s="33">
        <v>-5.99</v>
      </c>
      <c r="AC108" s="17">
        <v>-7.75</v>
      </c>
      <c r="AD108" s="17">
        <v>-8.2200000000000006</v>
      </c>
      <c r="AE108" s="17">
        <v>-10.49</v>
      </c>
      <c r="AF108" s="17">
        <v>-10.199999999999999</v>
      </c>
    </row>
    <row r="109" spans="1:32">
      <c r="A109" s="16">
        <v>39507</v>
      </c>
      <c r="B109" s="17">
        <v>3.79</v>
      </c>
      <c r="C109" s="17">
        <v>10.08</v>
      </c>
      <c r="D109" s="17">
        <v>3.31</v>
      </c>
      <c r="E109" s="17">
        <v>8.19</v>
      </c>
      <c r="F109" s="33">
        <v>5.91</v>
      </c>
      <c r="G109" s="33">
        <v>6.64</v>
      </c>
      <c r="H109" s="33">
        <v>6.54</v>
      </c>
      <c r="I109" s="33">
        <v>4.4400000000000004</v>
      </c>
      <c r="J109" s="17">
        <v>0.48</v>
      </c>
      <c r="K109" s="17">
        <v>10.029999999999999</v>
      </c>
      <c r="L109" s="17">
        <v>8.5500000000000007</v>
      </c>
      <c r="M109" s="17">
        <v>8.4499999999999993</v>
      </c>
      <c r="N109" s="33">
        <v>9.09</v>
      </c>
      <c r="O109" s="33">
        <v>7.07</v>
      </c>
      <c r="P109" s="33">
        <v>9.35</v>
      </c>
      <c r="Q109" s="33">
        <v>4.6100000000000003</v>
      </c>
      <c r="R109" s="33">
        <v>12.4</v>
      </c>
      <c r="S109" s="17">
        <v>5.21</v>
      </c>
      <c r="T109" s="17">
        <v>3.5</v>
      </c>
      <c r="U109" s="17">
        <v>8.6199999999999992</v>
      </c>
      <c r="V109" s="17">
        <v>6.33</v>
      </c>
      <c r="W109" s="17">
        <v>6.65</v>
      </c>
      <c r="X109" s="33">
        <v>9.08</v>
      </c>
      <c r="Y109" s="33">
        <v>3.98</v>
      </c>
      <c r="Z109" s="33">
        <v>10.55</v>
      </c>
      <c r="AA109" s="33">
        <v>3.11</v>
      </c>
      <c r="AB109" s="33">
        <v>10.62</v>
      </c>
      <c r="AC109" s="17">
        <v>5.58</v>
      </c>
      <c r="AD109" s="17">
        <v>7.32</v>
      </c>
      <c r="AE109" s="17">
        <v>6.84</v>
      </c>
      <c r="AF109" s="17">
        <v>4.5</v>
      </c>
    </row>
    <row r="110" spans="1:32">
      <c r="A110" s="16">
        <v>39538</v>
      </c>
      <c r="B110" s="17">
        <v>-6.33</v>
      </c>
      <c r="C110" s="17">
        <v>-0.5</v>
      </c>
      <c r="D110" s="17">
        <v>1.03</v>
      </c>
      <c r="E110" s="17">
        <v>-3.46</v>
      </c>
      <c r="F110" s="33">
        <v>-5.34</v>
      </c>
      <c r="G110" s="33">
        <v>-2.63</v>
      </c>
      <c r="H110" s="33">
        <v>-6.08</v>
      </c>
      <c r="I110" s="33">
        <v>-2.04</v>
      </c>
      <c r="J110" s="17">
        <v>5.03</v>
      </c>
      <c r="K110" s="17">
        <v>-0.5</v>
      </c>
      <c r="L110" s="17">
        <v>1.22</v>
      </c>
      <c r="M110" s="17">
        <v>-3.88</v>
      </c>
      <c r="N110" s="33">
        <v>-0.9</v>
      </c>
      <c r="O110" s="33">
        <v>-0.03</v>
      </c>
      <c r="P110" s="33">
        <v>-3.23</v>
      </c>
      <c r="Q110" s="33">
        <v>-7.87</v>
      </c>
      <c r="R110" s="33">
        <v>-6.86</v>
      </c>
      <c r="S110" s="17">
        <v>-8.81</v>
      </c>
      <c r="T110" s="17">
        <v>-8.34</v>
      </c>
      <c r="U110" s="17">
        <v>0.08</v>
      </c>
      <c r="V110" s="17">
        <v>-1.57</v>
      </c>
      <c r="W110" s="17">
        <v>-5.16</v>
      </c>
      <c r="X110" s="33">
        <v>-1.77</v>
      </c>
      <c r="Y110" s="33">
        <v>-5.62</v>
      </c>
      <c r="Z110" s="33">
        <v>-3.76</v>
      </c>
      <c r="AA110" s="33">
        <v>-2.4500000000000002</v>
      </c>
      <c r="AB110" s="33">
        <v>-3.11</v>
      </c>
      <c r="AC110" s="17">
        <v>-0.41</v>
      </c>
      <c r="AD110" s="17">
        <v>-4.3600000000000003</v>
      </c>
      <c r="AE110" s="17">
        <v>-2.96</v>
      </c>
      <c r="AF110" s="17">
        <v>-7.66</v>
      </c>
    </row>
    <row r="111" spans="1:32">
      <c r="A111" s="18">
        <v>39568</v>
      </c>
      <c r="B111" s="19">
        <v>7</v>
      </c>
      <c r="C111" s="19">
        <v>2.23</v>
      </c>
      <c r="D111" s="19">
        <v>9.27</v>
      </c>
      <c r="E111" s="19">
        <v>2.5</v>
      </c>
      <c r="F111" s="34">
        <v>-1.37</v>
      </c>
      <c r="G111" s="34">
        <v>0.75</v>
      </c>
      <c r="H111" s="34">
        <v>8.93</v>
      </c>
      <c r="I111" s="34">
        <v>5.64</v>
      </c>
      <c r="J111" s="19">
        <v>12.91</v>
      </c>
      <c r="K111" s="19">
        <v>0.13</v>
      </c>
      <c r="L111" s="19">
        <v>5.01</v>
      </c>
      <c r="M111" s="19">
        <v>1.05</v>
      </c>
      <c r="N111" s="34">
        <v>1.23</v>
      </c>
      <c r="O111" s="34">
        <v>5.81</v>
      </c>
      <c r="P111" s="34">
        <v>1.35</v>
      </c>
      <c r="Q111" s="34">
        <v>0.25</v>
      </c>
      <c r="R111" s="34">
        <v>5.65</v>
      </c>
      <c r="S111" s="19">
        <v>6.72</v>
      </c>
      <c r="T111" s="19">
        <v>5.42</v>
      </c>
      <c r="U111" s="19">
        <v>1.82</v>
      </c>
      <c r="V111" s="19">
        <v>3.7</v>
      </c>
      <c r="W111" s="19">
        <v>3.19</v>
      </c>
      <c r="X111" s="34">
        <v>2</v>
      </c>
      <c r="Y111" s="34">
        <v>1.92</v>
      </c>
      <c r="Z111" s="34">
        <v>-1.41</v>
      </c>
      <c r="AA111" s="34">
        <v>1.97</v>
      </c>
      <c r="AB111" s="34">
        <v>3.71</v>
      </c>
      <c r="AC111" s="19">
        <v>-1.52</v>
      </c>
      <c r="AD111" s="19">
        <v>3.28</v>
      </c>
      <c r="AE111" s="19">
        <v>-4.28</v>
      </c>
      <c r="AF111" s="19">
        <v>-6.26</v>
      </c>
    </row>
    <row r="112" spans="1:32">
      <c r="A112" s="16">
        <v>39599</v>
      </c>
      <c r="B112" s="17">
        <v>2.42</v>
      </c>
      <c r="C112" s="17">
        <v>2.54</v>
      </c>
      <c r="D112" s="17">
        <v>0.6</v>
      </c>
      <c r="E112" s="17">
        <v>5.07</v>
      </c>
      <c r="F112" s="33">
        <v>1.05</v>
      </c>
      <c r="G112" s="33">
        <v>2.09</v>
      </c>
      <c r="H112" s="33">
        <v>1.08</v>
      </c>
      <c r="I112" s="33">
        <v>2.0299999999999998</v>
      </c>
      <c r="J112" s="17">
        <v>-1.42</v>
      </c>
      <c r="K112" s="17">
        <v>4.8</v>
      </c>
      <c r="L112" s="17">
        <v>-0.65</v>
      </c>
      <c r="M112" s="17">
        <v>7.36</v>
      </c>
      <c r="N112" s="33">
        <v>2.46</v>
      </c>
      <c r="O112" s="33">
        <v>-0.15</v>
      </c>
      <c r="P112" s="33">
        <v>1.27</v>
      </c>
      <c r="Q112" s="33">
        <v>3.74</v>
      </c>
      <c r="R112" s="33">
        <v>5.43</v>
      </c>
      <c r="S112" s="17">
        <v>4.4800000000000004</v>
      </c>
      <c r="T112" s="17">
        <v>10.51</v>
      </c>
      <c r="U112" s="17">
        <v>8.32</v>
      </c>
      <c r="V112" s="17">
        <v>1.66</v>
      </c>
      <c r="W112" s="17">
        <v>3.32</v>
      </c>
      <c r="X112" s="33">
        <v>2.8</v>
      </c>
      <c r="Y112" s="33">
        <v>0.26</v>
      </c>
      <c r="Z112" s="33">
        <v>2.98</v>
      </c>
      <c r="AA112" s="33">
        <v>0.75</v>
      </c>
      <c r="AB112" s="33">
        <v>2.06</v>
      </c>
      <c r="AC112" s="17">
        <v>2.27</v>
      </c>
      <c r="AD112" s="17">
        <v>5.19</v>
      </c>
      <c r="AE112" s="17">
        <v>1.73</v>
      </c>
      <c r="AF112" s="17">
        <v>-2.3199999999999998</v>
      </c>
    </row>
    <row r="113" spans="1:32">
      <c r="A113" s="16">
        <v>39629</v>
      </c>
      <c r="B113" s="17">
        <v>-5.77</v>
      </c>
      <c r="C113" s="17">
        <v>-9.5399999999999991</v>
      </c>
      <c r="D113" s="17">
        <v>-10.57</v>
      </c>
      <c r="E113" s="17">
        <v>-5.03</v>
      </c>
      <c r="F113" s="33">
        <v>-6.22</v>
      </c>
      <c r="G113" s="33">
        <v>-5.88</v>
      </c>
      <c r="H113" s="33">
        <v>-8.34</v>
      </c>
      <c r="I113" s="33">
        <v>-7.51</v>
      </c>
      <c r="J113" s="17">
        <v>-12.62</v>
      </c>
      <c r="K113" s="17">
        <v>-10.26</v>
      </c>
      <c r="L113" s="17">
        <v>-10.18</v>
      </c>
      <c r="M113" s="17">
        <v>-5.16</v>
      </c>
      <c r="N113" s="33">
        <v>-5.43</v>
      </c>
      <c r="O113" s="33">
        <v>-12.63</v>
      </c>
      <c r="P113" s="33">
        <v>-6.74</v>
      </c>
      <c r="Q113" s="33">
        <v>-6.15</v>
      </c>
      <c r="R113" s="33">
        <v>-5.27</v>
      </c>
      <c r="S113" s="17">
        <v>-6.47</v>
      </c>
      <c r="T113" s="17">
        <v>0.78</v>
      </c>
      <c r="U113" s="17">
        <v>-6.3</v>
      </c>
      <c r="V113" s="17">
        <v>-9.5500000000000007</v>
      </c>
      <c r="W113" s="17">
        <v>-4.5599999999999996</v>
      </c>
      <c r="X113" s="33">
        <v>-6.4</v>
      </c>
      <c r="Y113" s="33">
        <v>-6.62</v>
      </c>
      <c r="Z113" s="33">
        <v>-9.39</v>
      </c>
      <c r="AA113" s="33">
        <v>-5.88</v>
      </c>
      <c r="AB113" s="33">
        <v>-1.76</v>
      </c>
      <c r="AC113" s="17">
        <v>-4.0199999999999996</v>
      </c>
      <c r="AD113" s="17">
        <v>-6.29</v>
      </c>
      <c r="AE113" s="17">
        <v>-7.36</v>
      </c>
      <c r="AF113" s="17">
        <v>-1.98</v>
      </c>
    </row>
    <row r="114" spans="1:32">
      <c r="A114" s="16">
        <v>39660</v>
      </c>
      <c r="B114" s="17">
        <v>-2.3199999999999998</v>
      </c>
      <c r="C114" s="17">
        <v>-4.75</v>
      </c>
      <c r="D114" s="17">
        <v>-6.15</v>
      </c>
      <c r="E114" s="17">
        <v>-6.27</v>
      </c>
      <c r="F114" s="33">
        <v>-7.15</v>
      </c>
      <c r="G114" s="33">
        <v>-7.32</v>
      </c>
      <c r="H114" s="33">
        <v>-1.21</v>
      </c>
      <c r="I114" s="33">
        <v>-7.07</v>
      </c>
      <c r="J114" s="17">
        <v>-5.03</v>
      </c>
      <c r="K114" s="17">
        <v>-5.18</v>
      </c>
      <c r="L114" s="17">
        <v>-3.09</v>
      </c>
      <c r="M114" s="17">
        <v>-4.8600000000000003</v>
      </c>
      <c r="N114" s="33">
        <v>-9.42</v>
      </c>
      <c r="O114" s="33">
        <v>-8.07</v>
      </c>
      <c r="P114" s="33">
        <v>-11.56</v>
      </c>
      <c r="Q114" s="33">
        <v>-8.4700000000000006</v>
      </c>
      <c r="R114" s="33">
        <v>-7.44</v>
      </c>
      <c r="S114" s="17">
        <v>-6.25</v>
      </c>
      <c r="T114" s="17">
        <v>-6.76</v>
      </c>
      <c r="U114" s="17">
        <v>-12.53</v>
      </c>
      <c r="V114" s="17">
        <v>-11.17</v>
      </c>
      <c r="W114" s="17">
        <v>-7.02</v>
      </c>
      <c r="X114" s="33">
        <v>-10.01</v>
      </c>
      <c r="Y114" s="33">
        <v>-7.72</v>
      </c>
      <c r="Z114" s="33">
        <v>-6.26</v>
      </c>
      <c r="AA114" s="33">
        <v>-10.11</v>
      </c>
      <c r="AB114" s="33">
        <v>-5.34</v>
      </c>
      <c r="AC114" s="17">
        <v>-5.0199999999999996</v>
      </c>
      <c r="AD114" s="17">
        <v>-6.48</v>
      </c>
      <c r="AE114" s="17">
        <v>-5.32</v>
      </c>
      <c r="AF114" s="17">
        <v>-3.69</v>
      </c>
    </row>
    <row r="115" spans="1:32">
      <c r="A115" s="16">
        <v>39691</v>
      </c>
      <c r="B115" s="17">
        <v>1.07</v>
      </c>
      <c r="C115" s="17">
        <v>-12.59</v>
      </c>
      <c r="D115" s="17">
        <v>-5.09</v>
      </c>
      <c r="E115" s="17">
        <v>-8.74</v>
      </c>
      <c r="F115" s="33">
        <v>-15.15</v>
      </c>
      <c r="G115" s="33">
        <v>-11.19</v>
      </c>
      <c r="H115" s="33">
        <v>1.77</v>
      </c>
      <c r="I115" s="33">
        <v>-3.37</v>
      </c>
      <c r="J115" s="17">
        <v>-6.48</v>
      </c>
      <c r="K115" s="17">
        <v>-9.4</v>
      </c>
      <c r="L115" s="17">
        <v>-14.68</v>
      </c>
      <c r="M115" s="17">
        <v>-3.57</v>
      </c>
      <c r="N115" s="33">
        <v>-7.96</v>
      </c>
      <c r="O115" s="33">
        <v>-11.16</v>
      </c>
      <c r="P115" s="33">
        <v>-12.1</v>
      </c>
      <c r="Q115" s="33">
        <v>-14.25</v>
      </c>
      <c r="R115" s="33">
        <v>-7.51</v>
      </c>
      <c r="S115" s="17">
        <v>-4.13</v>
      </c>
      <c r="T115" s="17">
        <v>-7.63</v>
      </c>
      <c r="U115" s="17">
        <v>-11.31</v>
      </c>
      <c r="V115" s="17">
        <v>-14.09</v>
      </c>
      <c r="W115" s="17">
        <v>-10.56</v>
      </c>
      <c r="X115" s="33">
        <v>-6.74</v>
      </c>
      <c r="Y115" s="33">
        <v>-10.26</v>
      </c>
      <c r="Z115" s="33">
        <v>-11.5</v>
      </c>
      <c r="AA115" s="33">
        <v>-18.670000000000002</v>
      </c>
      <c r="AB115" s="33">
        <v>-8</v>
      </c>
      <c r="AC115" s="17">
        <v>-11.05</v>
      </c>
      <c r="AD115" s="17">
        <v>-13.79</v>
      </c>
      <c r="AE115" s="17">
        <v>-14.79</v>
      </c>
      <c r="AF115" s="17">
        <v>-16.829999999999998</v>
      </c>
    </row>
    <row r="116" spans="1:32">
      <c r="A116" s="18">
        <v>39721</v>
      </c>
      <c r="B116" s="19">
        <v>-7.79</v>
      </c>
      <c r="C116" s="19">
        <v>0.45</v>
      </c>
      <c r="D116" s="19">
        <v>-0.78</v>
      </c>
      <c r="E116" s="19">
        <v>-6.25</v>
      </c>
      <c r="F116" s="34">
        <v>-7.87</v>
      </c>
      <c r="G116" s="34">
        <v>-6.66</v>
      </c>
      <c r="H116" s="34">
        <v>-7.99</v>
      </c>
      <c r="I116" s="34">
        <v>-1.76</v>
      </c>
      <c r="J116" s="19">
        <v>1</v>
      </c>
      <c r="K116" s="19">
        <v>-2.56</v>
      </c>
      <c r="L116" s="19">
        <v>3.93</v>
      </c>
      <c r="M116" s="19">
        <v>-9.69</v>
      </c>
      <c r="N116" s="34">
        <v>-6.84</v>
      </c>
      <c r="O116" s="34">
        <v>-3.74</v>
      </c>
      <c r="P116" s="34">
        <v>-3.94</v>
      </c>
      <c r="Q116" s="34">
        <v>-6.98</v>
      </c>
      <c r="R116" s="34">
        <v>-4.37</v>
      </c>
      <c r="S116" s="19">
        <v>-3.56</v>
      </c>
      <c r="T116" s="19">
        <v>-1.69</v>
      </c>
      <c r="U116" s="19">
        <v>-2.92</v>
      </c>
      <c r="V116" s="19">
        <v>-4.12</v>
      </c>
      <c r="W116" s="19">
        <v>-5.76</v>
      </c>
      <c r="X116" s="34">
        <v>-6.46</v>
      </c>
      <c r="Y116" s="34">
        <v>-5.22</v>
      </c>
      <c r="Z116" s="34">
        <v>-10.01</v>
      </c>
      <c r="AA116" s="34">
        <v>-4.72</v>
      </c>
      <c r="AB116" s="34">
        <v>-5.48</v>
      </c>
      <c r="AC116" s="19">
        <v>-7.99</v>
      </c>
      <c r="AD116" s="19">
        <v>-10.81</v>
      </c>
      <c r="AE116" s="19">
        <v>-7.39</v>
      </c>
      <c r="AF116" s="19">
        <v>-9.9499999999999993</v>
      </c>
    </row>
    <row r="117" spans="1:32">
      <c r="A117" s="16">
        <v>39752</v>
      </c>
      <c r="B117" s="17">
        <v>-26.44</v>
      </c>
      <c r="C117" s="17">
        <v>-29.57</v>
      </c>
      <c r="D117" s="17">
        <v>-19</v>
      </c>
      <c r="E117" s="17">
        <v>-30.55</v>
      </c>
      <c r="F117" s="33">
        <v>-33.96</v>
      </c>
      <c r="G117" s="33">
        <v>-30.45</v>
      </c>
      <c r="H117" s="33">
        <v>-25.63</v>
      </c>
      <c r="I117" s="33">
        <v>-17.149999999999999</v>
      </c>
      <c r="J117" s="17">
        <v>-17.73</v>
      </c>
      <c r="K117" s="17">
        <v>-25.74</v>
      </c>
      <c r="L117" s="17">
        <v>-31.05</v>
      </c>
      <c r="M117" s="17">
        <v>-29</v>
      </c>
      <c r="N117" s="33">
        <v>-28.57</v>
      </c>
      <c r="O117" s="33">
        <v>-30.41</v>
      </c>
      <c r="P117" s="33">
        <v>-32.35</v>
      </c>
      <c r="Q117" s="33">
        <v>-33.369999999999997</v>
      </c>
      <c r="R117" s="33">
        <v>-32.03</v>
      </c>
      <c r="S117" s="17">
        <v>-31.76</v>
      </c>
      <c r="T117" s="17">
        <v>-33.11</v>
      </c>
      <c r="U117" s="17">
        <v>-40.83</v>
      </c>
      <c r="V117" s="17">
        <v>-35.700000000000003</v>
      </c>
      <c r="W117" s="17">
        <v>-29.86</v>
      </c>
      <c r="X117" s="33">
        <v>-30.01</v>
      </c>
      <c r="Y117" s="33">
        <v>-27.34</v>
      </c>
      <c r="Z117" s="33">
        <v>-36.229999999999997</v>
      </c>
      <c r="AA117" s="33">
        <v>-36.17</v>
      </c>
      <c r="AB117" s="33">
        <v>-29.82</v>
      </c>
      <c r="AC117" s="17">
        <v>-28.89</v>
      </c>
      <c r="AD117" s="17">
        <v>-30.59</v>
      </c>
      <c r="AE117" s="17">
        <v>-31.97</v>
      </c>
      <c r="AF117" s="17">
        <v>-34.6</v>
      </c>
    </row>
    <row r="118" spans="1:32">
      <c r="A118" s="16">
        <v>39782</v>
      </c>
      <c r="B118" s="17">
        <v>-0.87</v>
      </c>
      <c r="C118" s="17">
        <v>15.58</v>
      </c>
      <c r="D118" s="17">
        <v>7.68</v>
      </c>
      <c r="E118" s="17">
        <v>11.67</v>
      </c>
      <c r="F118" s="33">
        <v>16.48</v>
      </c>
      <c r="G118" s="33">
        <v>11.27</v>
      </c>
      <c r="H118" s="33">
        <v>-0.56000000000000005</v>
      </c>
      <c r="I118" s="33">
        <v>2.75</v>
      </c>
      <c r="J118" s="17">
        <v>11.27</v>
      </c>
      <c r="K118" s="17">
        <v>16.84</v>
      </c>
      <c r="L118" s="17">
        <v>13.03</v>
      </c>
      <c r="M118" s="17">
        <v>12.81</v>
      </c>
      <c r="N118" s="33">
        <v>8.1199999999999992</v>
      </c>
      <c r="O118" s="33">
        <v>12.24</v>
      </c>
      <c r="P118" s="33">
        <v>20.329999999999998</v>
      </c>
      <c r="Q118" s="33">
        <v>21.26</v>
      </c>
      <c r="R118" s="33">
        <v>13.61</v>
      </c>
      <c r="S118" s="17">
        <v>13.05</v>
      </c>
      <c r="T118" s="17">
        <v>10.62</v>
      </c>
      <c r="U118" s="17">
        <v>20.72</v>
      </c>
      <c r="V118" s="17">
        <v>30.13</v>
      </c>
      <c r="W118" s="17">
        <v>9.7799999999999994</v>
      </c>
      <c r="X118" s="33">
        <v>13.44</v>
      </c>
      <c r="Y118" s="33">
        <v>11.24</v>
      </c>
      <c r="Z118" s="33">
        <v>17.18</v>
      </c>
      <c r="AA118" s="33">
        <v>13.03</v>
      </c>
      <c r="AB118" s="33">
        <v>9.6199999999999992</v>
      </c>
      <c r="AC118" s="17">
        <v>13.71</v>
      </c>
      <c r="AD118" s="17">
        <v>10.5</v>
      </c>
      <c r="AE118" s="17">
        <v>10.73</v>
      </c>
      <c r="AF118" s="17">
        <v>11.75</v>
      </c>
    </row>
    <row r="119" spans="1:32">
      <c r="A119" s="16">
        <v>39813</v>
      </c>
      <c r="B119" s="17">
        <v>4.8099999999999996</v>
      </c>
      <c r="C119" s="17">
        <v>10.039999999999999</v>
      </c>
      <c r="D119" s="17">
        <v>2.12</v>
      </c>
      <c r="E119" s="17">
        <v>6.53</v>
      </c>
      <c r="F119" s="33">
        <v>4.53</v>
      </c>
      <c r="G119" s="33">
        <v>8.44</v>
      </c>
      <c r="H119" s="33">
        <v>3.73</v>
      </c>
      <c r="I119" s="33">
        <v>-0.79</v>
      </c>
      <c r="J119" s="17">
        <v>4.2</v>
      </c>
      <c r="K119" s="17">
        <v>6.17</v>
      </c>
      <c r="L119" s="17">
        <v>13.26</v>
      </c>
      <c r="M119" s="17">
        <v>14.15</v>
      </c>
      <c r="N119" s="33">
        <v>9.8800000000000008</v>
      </c>
      <c r="O119" s="33">
        <v>5.75</v>
      </c>
      <c r="P119" s="33">
        <v>3.89</v>
      </c>
      <c r="Q119" s="33">
        <v>2.4500000000000002</v>
      </c>
      <c r="R119" s="33">
        <v>9.6999999999999993</v>
      </c>
      <c r="S119" s="17">
        <v>7.03</v>
      </c>
      <c r="T119" s="17">
        <v>10.14</v>
      </c>
      <c r="U119" s="17">
        <v>10.62</v>
      </c>
      <c r="V119" s="17">
        <v>8.1199999999999992</v>
      </c>
      <c r="W119" s="17">
        <v>6.65</v>
      </c>
      <c r="X119" s="33">
        <v>10</v>
      </c>
      <c r="Y119" s="33">
        <v>9.31</v>
      </c>
      <c r="Z119" s="33">
        <v>12.3</v>
      </c>
      <c r="AA119" s="33">
        <v>13.36</v>
      </c>
      <c r="AB119" s="33">
        <v>4.37</v>
      </c>
      <c r="AC119" s="17">
        <v>4.49</v>
      </c>
      <c r="AD119" s="17">
        <v>13.03</v>
      </c>
      <c r="AE119" s="17">
        <v>4.8600000000000003</v>
      </c>
      <c r="AF119" s="17">
        <v>-1.73</v>
      </c>
    </row>
    <row r="120" spans="1:32">
      <c r="A120" s="16">
        <v>39844</v>
      </c>
      <c r="B120" s="17">
        <v>4.33</v>
      </c>
      <c r="C120" s="17">
        <v>3.99</v>
      </c>
      <c r="D120" s="17">
        <v>3.23</v>
      </c>
      <c r="E120" s="17">
        <v>5.12</v>
      </c>
      <c r="F120" s="33">
        <v>8.7200000000000006</v>
      </c>
      <c r="G120" s="33">
        <v>6.55</v>
      </c>
      <c r="H120" s="33">
        <v>3.7</v>
      </c>
      <c r="I120" s="33">
        <v>6.66</v>
      </c>
      <c r="J120" s="17">
        <v>0.05</v>
      </c>
      <c r="K120" s="17">
        <v>3.15</v>
      </c>
      <c r="L120" s="17">
        <v>3.86</v>
      </c>
      <c r="M120" s="17">
        <v>3</v>
      </c>
      <c r="N120" s="33">
        <v>-1.75</v>
      </c>
      <c r="O120" s="33">
        <v>10.92</v>
      </c>
      <c r="P120" s="33">
        <v>6.44</v>
      </c>
      <c r="Q120" s="33">
        <v>9.2100000000000009</v>
      </c>
      <c r="R120" s="33">
        <v>1.31</v>
      </c>
      <c r="S120" s="17">
        <v>1.61</v>
      </c>
      <c r="T120" s="17">
        <v>2.37</v>
      </c>
      <c r="U120" s="17">
        <v>11.06</v>
      </c>
      <c r="V120" s="17">
        <v>7.24</v>
      </c>
      <c r="W120" s="17">
        <v>5.25</v>
      </c>
      <c r="X120" s="33">
        <v>6.69</v>
      </c>
      <c r="Y120" s="33">
        <v>9.25</v>
      </c>
      <c r="Z120" s="33">
        <v>9.3699999999999992</v>
      </c>
      <c r="AA120" s="33">
        <v>8.1300000000000008</v>
      </c>
      <c r="AB120" s="33">
        <v>5.41</v>
      </c>
      <c r="AC120" s="17">
        <v>4.92</v>
      </c>
      <c r="AD120" s="17">
        <v>5.46</v>
      </c>
      <c r="AE120" s="17">
        <v>6.73</v>
      </c>
      <c r="AF120" s="17">
        <v>11.24</v>
      </c>
    </row>
    <row r="121" spans="1:32">
      <c r="A121" s="18">
        <v>39872</v>
      </c>
      <c r="B121" s="19">
        <v>-5.37</v>
      </c>
      <c r="C121" s="19">
        <v>-4.1399999999999997</v>
      </c>
      <c r="D121" s="19">
        <v>-1.03</v>
      </c>
      <c r="E121" s="19">
        <v>4.6900000000000004</v>
      </c>
      <c r="F121" s="34">
        <v>4.7699999999999996</v>
      </c>
      <c r="G121" s="34">
        <v>3.47</v>
      </c>
      <c r="H121" s="34">
        <v>-6.82</v>
      </c>
      <c r="I121" s="34">
        <v>2.31</v>
      </c>
      <c r="J121" s="19">
        <v>-4.68</v>
      </c>
      <c r="K121" s="19">
        <v>-6.83</v>
      </c>
      <c r="L121" s="19">
        <v>-2.81</v>
      </c>
      <c r="M121" s="19">
        <v>1.5</v>
      </c>
      <c r="N121" s="34">
        <v>6.74</v>
      </c>
      <c r="O121" s="34">
        <v>6.17</v>
      </c>
      <c r="P121" s="34">
        <v>5.27</v>
      </c>
      <c r="Q121" s="34">
        <v>3.71</v>
      </c>
      <c r="R121" s="34">
        <v>-1.34</v>
      </c>
      <c r="S121" s="19">
        <v>-0.81</v>
      </c>
      <c r="T121" s="19">
        <v>3.42</v>
      </c>
      <c r="U121" s="19">
        <v>2.4500000000000002</v>
      </c>
      <c r="V121" s="19">
        <v>-1.62</v>
      </c>
      <c r="W121" s="19">
        <v>5.44</v>
      </c>
      <c r="X121" s="34">
        <v>5.81</v>
      </c>
      <c r="Y121" s="34">
        <v>-0.67</v>
      </c>
      <c r="Z121" s="34">
        <v>9.52</v>
      </c>
      <c r="AA121" s="34">
        <v>1.77</v>
      </c>
      <c r="AB121" s="34">
        <v>2.14</v>
      </c>
      <c r="AC121" s="19">
        <v>4.9400000000000004</v>
      </c>
      <c r="AD121" s="19">
        <v>2.94</v>
      </c>
      <c r="AE121" s="19">
        <v>2.2599999999999998</v>
      </c>
      <c r="AF121" s="19">
        <v>4.09</v>
      </c>
    </row>
    <row r="122" spans="1:32">
      <c r="A122" s="16">
        <v>39903</v>
      </c>
      <c r="B122" s="17">
        <v>10.77</v>
      </c>
      <c r="C122" s="17">
        <v>12.66</v>
      </c>
      <c r="D122" s="17">
        <v>15.34</v>
      </c>
      <c r="E122" s="17">
        <v>12.59</v>
      </c>
      <c r="F122" s="33">
        <v>12.34</v>
      </c>
      <c r="G122" s="33">
        <v>16.2</v>
      </c>
      <c r="H122" s="33">
        <v>9.48</v>
      </c>
      <c r="I122" s="33">
        <v>16.38</v>
      </c>
      <c r="J122" s="17">
        <v>15.08</v>
      </c>
      <c r="K122" s="17">
        <v>12.5</v>
      </c>
      <c r="L122" s="17">
        <v>11.47</v>
      </c>
      <c r="M122" s="17">
        <v>14.76</v>
      </c>
      <c r="N122" s="33">
        <v>14.37</v>
      </c>
      <c r="O122" s="33">
        <v>18.73</v>
      </c>
      <c r="P122" s="33">
        <v>20.39</v>
      </c>
      <c r="Q122" s="33">
        <v>19.62</v>
      </c>
      <c r="R122" s="33">
        <v>15.72</v>
      </c>
      <c r="S122" s="17">
        <v>12.87</v>
      </c>
      <c r="T122" s="17">
        <v>11.21</v>
      </c>
      <c r="U122" s="17">
        <v>15.02</v>
      </c>
      <c r="V122" s="17">
        <v>20.84</v>
      </c>
      <c r="W122" s="17">
        <v>10.3</v>
      </c>
      <c r="X122" s="33">
        <v>13.97</v>
      </c>
      <c r="Y122" s="33">
        <v>19.399999999999999</v>
      </c>
      <c r="Z122" s="33">
        <v>14.06</v>
      </c>
      <c r="AA122" s="33">
        <v>8.5</v>
      </c>
      <c r="AB122" s="33">
        <v>12.89</v>
      </c>
      <c r="AC122" s="17">
        <v>16.86</v>
      </c>
      <c r="AD122" s="17">
        <v>15.71</v>
      </c>
      <c r="AE122" s="17">
        <v>10.67</v>
      </c>
      <c r="AF122" s="17">
        <v>7.34</v>
      </c>
    </row>
    <row r="123" spans="1:32">
      <c r="A123" s="16">
        <v>39933</v>
      </c>
      <c r="B123" s="17">
        <v>17.48</v>
      </c>
      <c r="C123" s="17">
        <v>14.53</v>
      </c>
      <c r="D123" s="17">
        <v>12.13</v>
      </c>
      <c r="E123" s="17">
        <v>25.04</v>
      </c>
      <c r="F123" s="33">
        <v>28.79</v>
      </c>
      <c r="G123" s="33">
        <v>22.97</v>
      </c>
      <c r="H123" s="33">
        <v>17.170000000000002</v>
      </c>
      <c r="I123" s="33">
        <v>11.51</v>
      </c>
      <c r="J123" s="17">
        <v>11.1</v>
      </c>
      <c r="K123" s="17">
        <v>14.29</v>
      </c>
      <c r="L123" s="17">
        <v>14.36</v>
      </c>
      <c r="M123" s="17">
        <v>11.76</v>
      </c>
      <c r="N123" s="33">
        <v>21.24</v>
      </c>
      <c r="O123" s="33">
        <v>21.96</v>
      </c>
      <c r="P123" s="33">
        <v>15.81</v>
      </c>
      <c r="Q123" s="33">
        <v>25.5</v>
      </c>
      <c r="R123" s="33">
        <v>22.1</v>
      </c>
      <c r="S123" s="17">
        <v>16.53</v>
      </c>
      <c r="T123" s="17">
        <v>23.17</v>
      </c>
      <c r="U123" s="17">
        <v>19.72</v>
      </c>
      <c r="V123" s="17">
        <v>16.22</v>
      </c>
      <c r="W123" s="17">
        <v>24.12</v>
      </c>
      <c r="X123" s="33">
        <v>24.42</v>
      </c>
      <c r="Y123" s="33">
        <v>17.059999999999999</v>
      </c>
      <c r="Z123" s="33">
        <v>28.48</v>
      </c>
      <c r="AA123" s="33">
        <v>31.02</v>
      </c>
      <c r="AB123" s="33">
        <v>27.19</v>
      </c>
      <c r="AC123" s="17">
        <v>32.03</v>
      </c>
      <c r="AD123" s="17">
        <v>22.75</v>
      </c>
      <c r="AE123" s="17">
        <v>27.63</v>
      </c>
      <c r="AF123" s="17">
        <v>30.27</v>
      </c>
    </row>
    <row r="124" spans="1:32">
      <c r="A124" s="16">
        <v>39964</v>
      </c>
      <c r="B124" s="17">
        <v>7.43</v>
      </c>
      <c r="C124" s="17">
        <v>4.68</v>
      </c>
      <c r="D124" s="17">
        <v>3.34</v>
      </c>
      <c r="E124" s="17">
        <v>6.12</v>
      </c>
      <c r="F124" s="33">
        <v>3.85</v>
      </c>
      <c r="G124" s="33">
        <v>8.35</v>
      </c>
      <c r="H124" s="33">
        <v>7.49</v>
      </c>
      <c r="I124" s="33">
        <v>2.16</v>
      </c>
      <c r="J124" s="17">
        <v>4.92</v>
      </c>
      <c r="K124" s="17">
        <v>10.15</v>
      </c>
      <c r="L124" s="17">
        <v>0.62</v>
      </c>
      <c r="M124" s="17">
        <v>9.1999999999999993</v>
      </c>
      <c r="N124" s="33">
        <v>2.11</v>
      </c>
      <c r="O124" s="33">
        <v>3.78</v>
      </c>
      <c r="P124" s="33">
        <v>6.18</v>
      </c>
      <c r="Q124" s="33">
        <v>3.1</v>
      </c>
      <c r="R124" s="33">
        <v>5.01</v>
      </c>
      <c r="S124" s="17">
        <v>2.7</v>
      </c>
      <c r="T124" s="17">
        <v>5.62</v>
      </c>
      <c r="U124" s="17">
        <v>1.44</v>
      </c>
      <c r="V124" s="17">
        <v>4.66</v>
      </c>
      <c r="W124" s="17">
        <v>7.97</v>
      </c>
      <c r="X124" s="33">
        <v>6.9</v>
      </c>
      <c r="Y124" s="33">
        <v>10.119999999999999</v>
      </c>
      <c r="Z124" s="33">
        <v>0.19</v>
      </c>
      <c r="AA124" s="33">
        <v>1.26</v>
      </c>
      <c r="AB124" s="33">
        <v>9.35</v>
      </c>
      <c r="AC124" s="17">
        <v>-1.33</v>
      </c>
      <c r="AD124" s="17">
        <v>10.98</v>
      </c>
      <c r="AE124" s="17">
        <v>9.09</v>
      </c>
      <c r="AF124" s="17">
        <v>9.09</v>
      </c>
    </row>
    <row r="125" spans="1:32">
      <c r="A125" s="16">
        <v>39994</v>
      </c>
      <c r="B125" s="17">
        <v>0.88</v>
      </c>
      <c r="C125" s="17">
        <v>-4.6399999999999997</v>
      </c>
      <c r="D125" s="17">
        <v>0.62</v>
      </c>
      <c r="E125" s="17">
        <v>-2.64</v>
      </c>
      <c r="F125" s="33">
        <v>-5.82</v>
      </c>
      <c r="G125" s="33">
        <v>-4.43</v>
      </c>
      <c r="H125" s="33">
        <v>1.39</v>
      </c>
      <c r="I125" s="33">
        <v>2.66</v>
      </c>
      <c r="J125" s="17">
        <v>-0.5</v>
      </c>
      <c r="K125" s="17">
        <v>-3.71</v>
      </c>
      <c r="L125" s="17">
        <v>-4.54</v>
      </c>
      <c r="M125" s="17">
        <v>-5.73</v>
      </c>
      <c r="N125" s="33">
        <v>-4.63</v>
      </c>
      <c r="O125" s="33">
        <v>-0.66</v>
      </c>
      <c r="P125" s="33">
        <v>-2.74</v>
      </c>
      <c r="Q125" s="33">
        <v>-5.21</v>
      </c>
      <c r="R125" s="33">
        <v>-2.2400000000000002</v>
      </c>
      <c r="S125" s="17">
        <v>-3.87</v>
      </c>
      <c r="T125" s="17">
        <v>-3.8</v>
      </c>
      <c r="U125" s="17">
        <v>-8.6199999999999992</v>
      </c>
      <c r="V125" s="17">
        <v>-7.66</v>
      </c>
      <c r="W125" s="17">
        <v>0.42</v>
      </c>
      <c r="X125" s="33">
        <v>-4.0199999999999996</v>
      </c>
      <c r="Y125" s="33">
        <v>-1.69</v>
      </c>
      <c r="Z125" s="33">
        <v>-6.21</v>
      </c>
      <c r="AA125" s="33">
        <v>-10.51</v>
      </c>
      <c r="AB125" s="33">
        <v>-0.94</v>
      </c>
      <c r="AC125" s="17">
        <v>-7.65</v>
      </c>
      <c r="AD125" s="17">
        <v>-5.53</v>
      </c>
      <c r="AE125" s="17">
        <v>-5.12</v>
      </c>
      <c r="AF125" s="17">
        <v>-9.15</v>
      </c>
    </row>
    <row r="126" spans="1:32">
      <c r="A126" s="18">
        <v>40025</v>
      </c>
      <c r="B126" s="19">
        <v>14.77</v>
      </c>
      <c r="C126" s="19">
        <v>4.95</v>
      </c>
      <c r="D126" s="19">
        <v>14.89</v>
      </c>
      <c r="E126" s="19">
        <v>8.0500000000000007</v>
      </c>
      <c r="F126" s="34">
        <v>4.33</v>
      </c>
      <c r="G126" s="34">
        <v>4.71</v>
      </c>
      <c r="H126" s="34">
        <v>18.329999999999998</v>
      </c>
      <c r="I126" s="34">
        <v>12.1</v>
      </c>
      <c r="J126" s="19">
        <v>17.079999999999998</v>
      </c>
      <c r="K126" s="19">
        <v>6.31</v>
      </c>
      <c r="L126" s="19">
        <v>4.29</v>
      </c>
      <c r="M126" s="19">
        <v>10.07</v>
      </c>
      <c r="N126" s="34">
        <v>5.28</v>
      </c>
      <c r="O126" s="34">
        <v>2.2999999999999998</v>
      </c>
      <c r="P126" s="34">
        <v>1.53</v>
      </c>
      <c r="Q126" s="34">
        <v>-1.07</v>
      </c>
      <c r="R126" s="34">
        <v>5.86</v>
      </c>
      <c r="S126" s="19">
        <v>3.64</v>
      </c>
      <c r="T126" s="19">
        <v>7.93</v>
      </c>
      <c r="U126" s="19">
        <v>3.51</v>
      </c>
      <c r="V126" s="19">
        <v>3.2</v>
      </c>
      <c r="W126" s="19">
        <v>7.1</v>
      </c>
      <c r="X126" s="34">
        <v>2.09</v>
      </c>
      <c r="Y126" s="34">
        <v>5.88</v>
      </c>
      <c r="Z126" s="34">
        <v>3.47</v>
      </c>
      <c r="AA126" s="34">
        <v>7.28</v>
      </c>
      <c r="AB126" s="34">
        <v>13.6</v>
      </c>
      <c r="AC126" s="19">
        <v>12.24</v>
      </c>
      <c r="AD126" s="19">
        <v>9.5299999999999994</v>
      </c>
      <c r="AE126" s="19">
        <v>3.74</v>
      </c>
      <c r="AF126" s="19">
        <v>10.3</v>
      </c>
    </row>
    <row r="127" spans="1:32">
      <c r="A127" s="16">
        <v>40056</v>
      </c>
      <c r="B127" s="17">
        <v>3.21</v>
      </c>
      <c r="C127" s="17">
        <v>0.14000000000000001</v>
      </c>
      <c r="D127" s="17">
        <v>2.97</v>
      </c>
      <c r="E127" s="17">
        <v>2.37</v>
      </c>
      <c r="F127" s="33">
        <v>1.65</v>
      </c>
      <c r="G127" s="33">
        <v>3.59</v>
      </c>
      <c r="H127" s="33">
        <v>2.87</v>
      </c>
      <c r="I127" s="33">
        <v>0.77</v>
      </c>
      <c r="J127" s="17">
        <v>4.42</v>
      </c>
      <c r="K127" s="17">
        <v>-0.04</v>
      </c>
      <c r="L127" s="17">
        <v>0.52</v>
      </c>
      <c r="M127" s="17">
        <v>3.52</v>
      </c>
      <c r="N127" s="33">
        <v>5.17</v>
      </c>
      <c r="O127" s="33">
        <v>4.34</v>
      </c>
      <c r="P127" s="33">
        <v>1.25</v>
      </c>
      <c r="Q127" s="33">
        <v>1.61</v>
      </c>
      <c r="R127" s="33">
        <v>2.4</v>
      </c>
      <c r="S127" s="17">
        <v>0.53</v>
      </c>
      <c r="T127" s="17">
        <v>3.12</v>
      </c>
      <c r="U127" s="17">
        <v>-0.89</v>
      </c>
      <c r="V127" s="17">
        <v>1.27</v>
      </c>
      <c r="W127" s="17">
        <v>3.81</v>
      </c>
      <c r="X127" s="33">
        <v>3.34</v>
      </c>
      <c r="Y127" s="33">
        <v>3.36</v>
      </c>
      <c r="Z127" s="33">
        <v>7.06</v>
      </c>
      <c r="AA127" s="33">
        <v>-2.04</v>
      </c>
      <c r="AB127" s="33">
        <v>-2.4500000000000002</v>
      </c>
      <c r="AC127" s="17">
        <v>1.37</v>
      </c>
      <c r="AD127" s="17">
        <v>5.92</v>
      </c>
      <c r="AE127" s="17">
        <v>1.68</v>
      </c>
      <c r="AF127" s="17">
        <v>-1.89</v>
      </c>
    </row>
    <row r="128" spans="1:32">
      <c r="A128" s="16">
        <v>40086</v>
      </c>
      <c r="B128" s="17">
        <v>6.61</v>
      </c>
      <c r="C128" s="17">
        <v>3.07</v>
      </c>
      <c r="D128" s="17">
        <v>5.5</v>
      </c>
      <c r="E128" s="17">
        <v>-0.03</v>
      </c>
      <c r="F128" s="33">
        <v>-3.35</v>
      </c>
      <c r="G128" s="33">
        <v>-2.87</v>
      </c>
      <c r="H128" s="33">
        <v>8.42</v>
      </c>
      <c r="I128" s="33">
        <v>4.55</v>
      </c>
      <c r="J128" s="17">
        <v>6.53</v>
      </c>
      <c r="K128" s="17">
        <v>0.97</v>
      </c>
      <c r="L128" s="17">
        <v>6.22</v>
      </c>
      <c r="M128" s="17">
        <v>-1.78</v>
      </c>
      <c r="N128" s="33">
        <v>-3.84</v>
      </c>
      <c r="O128" s="33">
        <v>-1.73</v>
      </c>
      <c r="P128" s="33">
        <v>-0.64</v>
      </c>
      <c r="Q128" s="33">
        <v>-4.29</v>
      </c>
      <c r="R128" s="33">
        <v>-0.2</v>
      </c>
      <c r="S128" s="17">
        <v>-0.08</v>
      </c>
      <c r="T128" s="17">
        <v>0.63</v>
      </c>
      <c r="U128" s="17">
        <v>-5.37</v>
      </c>
      <c r="V128" s="17">
        <v>1.27</v>
      </c>
      <c r="W128" s="17">
        <v>-0.53</v>
      </c>
      <c r="X128" s="33">
        <v>-2.1800000000000002</v>
      </c>
      <c r="Y128" s="33">
        <v>-0.27</v>
      </c>
      <c r="Z128" s="33">
        <v>-5.31</v>
      </c>
      <c r="AA128" s="33">
        <v>-4.8099999999999996</v>
      </c>
      <c r="AB128" s="33">
        <v>0.78</v>
      </c>
      <c r="AC128" s="17">
        <v>2.79</v>
      </c>
      <c r="AD128" s="17">
        <v>-2.91</v>
      </c>
      <c r="AE128" s="17">
        <v>-4.7699999999999996</v>
      </c>
      <c r="AF128" s="17">
        <v>-1.64</v>
      </c>
    </row>
    <row r="129" spans="1:32">
      <c r="A129" s="16">
        <v>40117</v>
      </c>
      <c r="B129" s="17">
        <v>-4.09</v>
      </c>
      <c r="C129" s="17">
        <v>-5.26</v>
      </c>
      <c r="D129" s="17">
        <v>-6.11</v>
      </c>
      <c r="E129" s="17">
        <v>-4.2300000000000004</v>
      </c>
      <c r="F129" s="33">
        <v>-3.68</v>
      </c>
      <c r="G129" s="33">
        <v>-6.66</v>
      </c>
      <c r="H129" s="33">
        <v>-3.39</v>
      </c>
      <c r="I129" s="33">
        <v>-6.37</v>
      </c>
      <c r="J129" s="17">
        <v>-6.82</v>
      </c>
      <c r="K129" s="17">
        <v>-6.58</v>
      </c>
      <c r="L129" s="17">
        <v>-4.46</v>
      </c>
      <c r="M129" s="17">
        <v>-4.9800000000000004</v>
      </c>
      <c r="N129" s="33">
        <v>-5.31</v>
      </c>
      <c r="O129" s="33">
        <v>-3.74</v>
      </c>
      <c r="P129" s="33">
        <v>-4.71</v>
      </c>
      <c r="Q129" s="33">
        <v>-5.96</v>
      </c>
      <c r="R129" s="33">
        <v>-6</v>
      </c>
      <c r="S129" s="17">
        <v>-3.65</v>
      </c>
      <c r="T129" s="17">
        <v>-4.3600000000000003</v>
      </c>
      <c r="U129" s="17">
        <v>-0.91</v>
      </c>
      <c r="V129" s="17">
        <v>-3.28</v>
      </c>
      <c r="W129" s="17">
        <v>-5.24</v>
      </c>
      <c r="X129" s="33">
        <v>-3.63</v>
      </c>
      <c r="Y129" s="33">
        <v>-15.9</v>
      </c>
      <c r="Z129" s="33">
        <v>-5.58</v>
      </c>
      <c r="AA129" s="33">
        <v>-3.53</v>
      </c>
      <c r="AB129" s="33">
        <v>-2.56</v>
      </c>
      <c r="AC129" s="17">
        <v>-8.76</v>
      </c>
      <c r="AD129" s="17">
        <v>-1.33</v>
      </c>
      <c r="AE129" s="17">
        <v>-1.66</v>
      </c>
      <c r="AF129" s="17">
        <v>0.2</v>
      </c>
    </row>
    <row r="130" spans="1:32">
      <c r="A130" s="16">
        <v>40147</v>
      </c>
      <c r="B130" s="17">
        <v>-5.2</v>
      </c>
      <c r="C130" s="17">
        <v>-2.85</v>
      </c>
      <c r="D130" s="17">
        <v>0.01</v>
      </c>
      <c r="E130" s="17">
        <v>-3.6</v>
      </c>
      <c r="F130" s="33">
        <v>-5.6</v>
      </c>
      <c r="G130" s="33">
        <v>-3.91</v>
      </c>
      <c r="H130" s="33">
        <v>-4.37</v>
      </c>
      <c r="I130" s="33">
        <v>1.04</v>
      </c>
      <c r="J130" s="17">
        <v>0.27</v>
      </c>
      <c r="K130" s="17">
        <v>-3.78</v>
      </c>
      <c r="L130" s="17">
        <v>-1.56</v>
      </c>
      <c r="M130" s="17">
        <v>-4.0999999999999996</v>
      </c>
      <c r="N130" s="33">
        <v>-6.03</v>
      </c>
      <c r="O130" s="33">
        <v>-4.34</v>
      </c>
      <c r="P130" s="33">
        <v>-6.28</v>
      </c>
      <c r="Q130" s="33">
        <v>-6.51</v>
      </c>
      <c r="R130" s="33">
        <v>-5.44</v>
      </c>
      <c r="S130" s="17">
        <v>-4.76</v>
      </c>
      <c r="T130" s="17">
        <v>-3.09</v>
      </c>
      <c r="U130" s="17">
        <v>-5.76</v>
      </c>
      <c r="V130" s="17">
        <v>-2.2000000000000002</v>
      </c>
      <c r="W130" s="17">
        <v>-5.18</v>
      </c>
      <c r="X130" s="33">
        <v>-2.98</v>
      </c>
      <c r="Y130" s="33">
        <v>-3.45</v>
      </c>
      <c r="Z130" s="33">
        <v>-4.91</v>
      </c>
      <c r="AA130" s="33">
        <v>-5.64</v>
      </c>
      <c r="AB130" s="33">
        <v>-4.66</v>
      </c>
      <c r="AC130" s="17">
        <v>-2.34</v>
      </c>
      <c r="AD130" s="17">
        <v>-3.36</v>
      </c>
      <c r="AE130" s="17">
        <v>-6.99</v>
      </c>
      <c r="AF130" s="17">
        <v>-8.01</v>
      </c>
    </row>
    <row r="131" spans="1:32">
      <c r="A131" s="18">
        <v>40178</v>
      </c>
      <c r="B131" s="19">
        <v>8.52</v>
      </c>
      <c r="C131" s="19">
        <v>6.64</v>
      </c>
      <c r="D131" s="19">
        <v>9.09</v>
      </c>
      <c r="E131" s="19">
        <v>7.81</v>
      </c>
      <c r="F131" s="34">
        <v>14.11</v>
      </c>
      <c r="G131" s="34">
        <v>9.2799999999999994</v>
      </c>
      <c r="H131" s="34">
        <v>6.55</v>
      </c>
      <c r="I131" s="34">
        <v>7.74</v>
      </c>
      <c r="J131" s="19">
        <v>10.58</v>
      </c>
      <c r="K131" s="19">
        <v>8.86</v>
      </c>
      <c r="L131" s="19">
        <v>4.8600000000000003</v>
      </c>
      <c r="M131" s="19">
        <v>10.96</v>
      </c>
      <c r="N131" s="34">
        <v>11.56</v>
      </c>
      <c r="O131" s="34">
        <v>13.78</v>
      </c>
      <c r="P131" s="34">
        <v>10.06</v>
      </c>
      <c r="Q131" s="34">
        <v>12.09</v>
      </c>
      <c r="R131" s="34">
        <v>7.02</v>
      </c>
      <c r="S131" s="19">
        <v>8.6</v>
      </c>
      <c r="T131" s="19">
        <v>11.51</v>
      </c>
      <c r="U131" s="19">
        <v>13.67</v>
      </c>
      <c r="V131" s="19">
        <v>4.66</v>
      </c>
      <c r="W131" s="19">
        <v>6.75</v>
      </c>
      <c r="X131" s="34">
        <v>9.39</v>
      </c>
      <c r="Y131" s="34">
        <v>13.87</v>
      </c>
      <c r="Z131" s="34">
        <v>8.81</v>
      </c>
      <c r="AA131" s="34">
        <v>11.57</v>
      </c>
      <c r="AB131" s="34">
        <v>6.99</v>
      </c>
      <c r="AC131" s="19">
        <v>4.8499999999999996</v>
      </c>
      <c r="AD131" s="19">
        <v>9.18</v>
      </c>
      <c r="AE131" s="19">
        <v>10.07</v>
      </c>
      <c r="AF131" s="19">
        <v>9.9700000000000006</v>
      </c>
    </row>
    <row r="132" spans="1:32">
      <c r="A132" s="16">
        <v>40209</v>
      </c>
      <c r="B132" s="17">
        <v>-3.44</v>
      </c>
      <c r="C132" s="17">
        <v>-3.45</v>
      </c>
      <c r="D132" s="17">
        <v>-4.99</v>
      </c>
      <c r="E132" s="17">
        <v>-3.16</v>
      </c>
      <c r="F132" s="33">
        <v>0.09</v>
      </c>
      <c r="G132" s="33">
        <v>-0.11</v>
      </c>
      <c r="H132" s="33">
        <v>-2.87</v>
      </c>
      <c r="I132" s="33">
        <v>-4.09</v>
      </c>
      <c r="J132" s="17">
        <v>-5.38</v>
      </c>
      <c r="K132" s="17">
        <v>-2.78</v>
      </c>
      <c r="L132" s="17">
        <v>-4.04</v>
      </c>
      <c r="M132" s="17">
        <v>-6.73</v>
      </c>
      <c r="N132" s="33">
        <v>-3.3</v>
      </c>
      <c r="O132" s="33">
        <v>-5.03</v>
      </c>
      <c r="P132" s="33">
        <v>-0.56999999999999995</v>
      </c>
      <c r="Q132" s="33">
        <v>-0.77</v>
      </c>
      <c r="R132" s="33">
        <v>-9.33</v>
      </c>
      <c r="S132" s="17">
        <v>-7.71</v>
      </c>
      <c r="T132" s="17">
        <v>-9.1999999999999993</v>
      </c>
      <c r="U132" s="17">
        <v>-0.81</v>
      </c>
      <c r="V132" s="17">
        <v>-4.25</v>
      </c>
      <c r="W132" s="17">
        <v>-3.73</v>
      </c>
      <c r="X132" s="33">
        <v>-2.74</v>
      </c>
      <c r="Y132" s="33">
        <v>-2.92</v>
      </c>
      <c r="Z132" s="33">
        <v>1.28</v>
      </c>
      <c r="AA132" s="33">
        <v>1.0900000000000001</v>
      </c>
      <c r="AB132" s="33">
        <v>-1.88</v>
      </c>
      <c r="AC132" s="17">
        <v>-1.7</v>
      </c>
      <c r="AD132" s="17">
        <v>3.65</v>
      </c>
      <c r="AE132" s="17">
        <v>3.44</v>
      </c>
      <c r="AF132" s="17">
        <v>0.5</v>
      </c>
    </row>
    <row r="133" spans="1:32">
      <c r="A133" s="16">
        <v>40237</v>
      </c>
      <c r="B133" s="17">
        <v>-0.74</v>
      </c>
      <c r="C133" s="17">
        <v>-1.38</v>
      </c>
      <c r="D133" s="17">
        <v>-4.26</v>
      </c>
      <c r="E133" s="17">
        <v>0.34</v>
      </c>
      <c r="F133" s="33">
        <v>-0.06</v>
      </c>
      <c r="G133" s="33">
        <v>-1.04</v>
      </c>
      <c r="H133" s="33">
        <v>0.28000000000000003</v>
      </c>
      <c r="I133" s="33">
        <v>-4.6900000000000004</v>
      </c>
      <c r="J133" s="17">
        <v>-5.23</v>
      </c>
      <c r="K133" s="17">
        <v>-0.8</v>
      </c>
      <c r="L133" s="17">
        <v>-1.26</v>
      </c>
      <c r="M133" s="17">
        <v>0.16</v>
      </c>
      <c r="N133" s="33">
        <v>-3.42</v>
      </c>
      <c r="O133" s="33">
        <v>-1.89</v>
      </c>
      <c r="P133" s="33">
        <v>-2.0699999999999998</v>
      </c>
      <c r="Q133" s="33">
        <v>-2.8</v>
      </c>
      <c r="R133" s="33">
        <v>-4.7300000000000004</v>
      </c>
      <c r="S133" s="17">
        <v>-2.87</v>
      </c>
      <c r="T133" s="17">
        <v>-1.64</v>
      </c>
      <c r="U133" s="17">
        <v>-3.31</v>
      </c>
      <c r="V133" s="17">
        <v>-2.85</v>
      </c>
      <c r="W133" s="17">
        <v>0.04</v>
      </c>
      <c r="X133" s="33">
        <v>-1.27</v>
      </c>
      <c r="Y133" s="33">
        <v>-2.35</v>
      </c>
      <c r="Z133" s="33">
        <v>-1.34</v>
      </c>
      <c r="AA133" s="33">
        <v>0.95</v>
      </c>
      <c r="AB133" s="33">
        <v>0.62</v>
      </c>
      <c r="AC133" s="17">
        <v>1.22</v>
      </c>
      <c r="AD133" s="17">
        <v>3.44</v>
      </c>
      <c r="AE133" s="17">
        <v>1.1299999999999999</v>
      </c>
      <c r="AF133" s="17">
        <v>1.28</v>
      </c>
    </row>
    <row r="134" spans="1:32">
      <c r="A134" s="16">
        <v>40268</v>
      </c>
      <c r="B134" s="17">
        <v>5.91</v>
      </c>
      <c r="C134" s="17">
        <v>3.95</v>
      </c>
      <c r="D134" s="17">
        <v>7.38</v>
      </c>
      <c r="E134" s="17">
        <v>8.64</v>
      </c>
      <c r="F134" s="33">
        <v>7.0000000000000007E-2</v>
      </c>
      <c r="G134" s="33">
        <v>2.5499999999999998</v>
      </c>
      <c r="H134" s="33">
        <v>5.82</v>
      </c>
      <c r="I134" s="33">
        <v>10.210000000000001</v>
      </c>
      <c r="J134" s="17">
        <v>7.3</v>
      </c>
      <c r="K134" s="17">
        <v>4.49</v>
      </c>
      <c r="L134" s="17">
        <v>3.66</v>
      </c>
      <c r="M134" s="17">
        <v>5.54</v>
      </c>
      <c r="N134" s="33">
        <v>4.71</v>
      </c>
      <c r="O134" s="33">
        <v>0.54</v>
      </c>
      <c r="P134" s="33">
        <v>0.38</v>
      </c>
      <c r="Q134" s="33">
        <v>1.59</v>
      </c>
      <c r="R134" s="33">
        <v>6.58</v>
      </c>
      <c r="S134" s="17">
        <v>3.87</v>
      </c>
      <c r="T134" s="17">
        <v>2.67</v>
      </c>
      <c r="U134" s="17">
        <v>1.96</v>
      </c>
      <c r="V134" s="17">
        <v>1.97</v>
      </c>
      <c r="W134" s="17">
        <v>7.48</v>
      </c>
      <c r="X134" s="33">
        <v>6.04</v>
      </c>
      <c r="Y134" s="33">
        <v>3.32</v>
      </c>
      <c r="Z134" s="33">
        <v>0.28999999999999998</v>
      </c>
      <c r="AA134" s="33">
        <v>-4.82</v>
      </c>
      <c r="AB134" s="33">
        <v>18.420000000000002</v>
      </c>
      <c r="AC134" s="17">
        <v>4.87</v>
      </c>
      <c r="AD134" s="17">
        <v>-0.14000000000000001</v>
      </c>
      <c r="AE134" s="17">
        <v>1.49</v>
      </c>
      <c r="AF134" s="17">
        <v>2.9</v>
      </c>
    </row>
    <row r="135" spans="1:32">
      <c r="A135" s="16">
        <v>40298</v>
      </c>
      <c r="B135" s="17">
        <v>3.91</v>
      </c>
      <c r="C135" s="17">
        <v>0.4</v>
      </c>
      <c r="D135" s="17">
        <v>3.81</v>
      </c>
      <c r="E135" s="17">
        <v>5.41</v>
      </c>
      <c r="F135" s="33">
        <v>-1.51</v>
      </c>
      <c r="G135" s="33">
        <v>4.21</v>
      </c>
      <c r="H135" s="33">
        <v>5.0999999999999996</v>
      </c>
      <c r="I135" s="33">
        <v>2.78</v>
      </c>
      <c r="J135" s="17">
        <v>3.63</v>
      </c>
      <c r="K135" s="17">
        <v>1.53</v>
      </c>
      <c r="L135" s="17">
        <v>0.72</v>
      </c>
      <c r="M135" s="17">
        <v>0.78</v>
      </c>
      <c r="N135" s="33">
        <v>6.02</v>
      </c>
      <c r="O135" s="33">
        <v>2.35</v>
      </c>
      <c r="P135" s="33">
        <v>4.55</v>
      </c>
      <c r="Q135" s="33">
        <v>0.92</v>
      </c>
      <c r="R135" s="33">
        <v>1.2</v>
      </c>
      <c r="S135" s="17">
        <v>-0.87</v>
      </c>
      <c r="T135" s="17">
        <v>1.78</v>
      </c>
      <c r="U135" s="17">
        <v>1.1100000000000001</v>
      </c>
      <c r="V135" s="17">
        <v>-2.19</v>
      </c>
      <c r="W135" s="17">
        <v>10.75</v>
      </c>
      <c r="X135" s="33">
        <v>4.5199999999999996</v>
      </c>
      <c r="Y135" s="33">
        <v>4.7699999999999996</v>
      </c>
      <c r="Z135" s="33">
        <v>1.73</v>
      </c>
      <c r="AA135" s="33">
        <v>0.08</v>
      </c>
      <c r="AB135" s="33">
        <v>1.41</v>
      </c>
      <c r="AC135" s="17">
        <v>6.3</v>
      </c>
      <c r="AD135" s="17">
        <v>3.45</v>
      </c>
      <c r="AE135" s="17">
        <v>1.19</v>
      </c>
      <c r="AF135" s="17">
        <v>-4.3</v>
      </c>
    </row>
    <row r="136" spans="1:32">
      <c r="A136" s="18">
        <v>40329</v>
      </c>
      <c r="B136" s="19">
        <v>-3.75</v>
      </c>
      <c r="C136" s="19">
        <v>-6.4</v>
      </c>
      <c r="D136" s="19">
        <v>-6.31</v>
      </c>
      <c r="E136" s="19">
        <v>-4.7300000000000004</v>
      </c>
      <c r="F136" s="34">
        <v>-5.56</v>
      </c>
      <c r="G136" s="34">
        <v>-6.69</v>
      </c>
      <c r="H136" s="34">
        <v>-4.32</v>
      </c>
      <c r="I136" s="34">
        <v>-7.97</v>
      </c>
      <c r="J136" s="19">
        <v>-6.18</v>
      </c>
      <c r="K136" s="19">
        <v>-6.92</v>
      </c>
      <c r="L136" s="19">
        <v>-4.3</v>
      </c>
      <c r="M136" s="19">
        <v>-1.7</v>
      </c>
      <c r="N136" s="34">
        <v>-8.1300000000000008</v>
      </c>
      <c r="O136" s="34">
        <v>-3.13</v>
      </c>
      <c r="P136" s="34">
        <v>-6.94</v>
      </c>
      <c r="Q136" s="34">
        <v>-7.04</v>
      </c>
      <c r="R136" s="34">
        <v>-4.7300000000000004</v>
      </c>
      <c r="S136" s="19">
        <v>-4.5999999999999996</v>
      </c>
      <c r="T136" s="19">
        <v>-0.01</v>
      </c>
      <c r="U136" s="19">
        <v>-6.54</v>
      </c>
      <c r="V136" s="19">
        <v>-8.81</v>
      </c>
      <c r="W136" s="19">
        <v>-3.52</v>
      </c>
      <c r="X136" s="34">
        <v>-5.16</v>
      </c>
      <c r="Y136" s="34">
        <v>-4.26</v>
      </c>
      <c r="Z136" s="34">
        <v>-5.67</v>
      </c>
      <c r="AA136" s="34">
        <v>-7.13</v>
      </c>
      <c r="AB136" s="34">
        <v>-9</v>
      </c>
      <c r="AC136" s="19">
        <v>-7.92</v>
      </c>
      <c r="AD136" s="19">
        <v>-6.91</v>
      </c>
      <c r="AE136" s="19">
        <v>-12.02</v>
      </c>
      <c r="AF136" s="19">
        <v>-5.48</v>
      </c>
    </row>
    <row r="137" spans="1:32">
      <c r="A137" s="16">
        <v>40359</v>
      </c>
      <c r="B137" s="17">
        <v>3.55</v>
      </c>
      <c r="C137" s="17">
        <v>5.67</v>
      </c>
      <c r="D137" s="17">
        <v>2.31</v>
      </c>
      <c r="E137" s="17">
        <v>1.99</v>
      </c>
      <c r="F137" s="33">
        <v>-2.23</v>
      </c>
      <c r="G137" s="33">
        <v>1.22</v>
      </c>
      <c r="H137" s="33">
        <v>3.6</v>
      </c>
      <c r="I137" s="33">
        <v>1.1499999999999999</v>
      </c>
      <c r="J137" s="17">
        <v>2.15</v>
      </c>
      <c r="K137" s="17">
        <v>3.3</v>
      </c>
      <c r="L137" s="17">
        <v>8.4</v>
      </c>
      <c r="M137" s="17">
        <v>4.3</v>
      </c>
      <c r="N137" s="33">
        <v>-0.03</v>
      </c>
      <c r="O137" s="33">
        <v>1.01</v>
      </c>
      <c r="P137" s="33">
        <v>-1.04</v>
      </c>
      <c r="Q137" s="33">
        <v>-0.85</v>
      </c>
      <c r="R137" s="33">
        <v>7.66</v>
      </c>
      <c r="S137" s="17">
        <v>2.37</v>
      </c>
      <c r="T137" s="17">
        <v>4.45</v>
      </c>
      <c r="U137" s="17">
        <v>6.14</v>
      </c>
      <c r="V137" s="17">
        <v>4.26</v>
      </c>
      <c r="W137" s="17">
        <v>2.61</v>
      </c>
      <c r="X137" s="33">
        <v>0.32</v>
      </c>
      <c r="Y137" s="33">
        <v>2.16</v>
      </c>
      <c r="Z137" s="33">
        <v>0.94</v>
      </c>
      <c r="AA137" s="33">
        <v>-3.41</v>
      </c>
      <c r="AB137" s="33">
        <v>2.1</v>
      </c>
      <c r="AC137" s="17">
        <v>-1.25</v>
      </c>
      <c r="AD137" s="17">
        <v>-0.34</v>
      </c>
      <c r="AE137" s="17">
        <v>2.7</v>
      </c>
      <c r="AF137" s="17">
        <v>-0.9</v>
      </c>
    </row>
    <row r="138" spans="1:32">
      <c r="A138" s="16">
        <v>40390</v>
      </c>
      <c r="B138" s="17">
        <v>4.09</v>
      </c>
      <c r="C138" s="17">
        <v>0.55000000000000004</v>
      </c>
      <c r="D138" s="17">
        <v>4.21</v>
      </c>
      <c r="E138" s="17">
        <v>2.77</v>
      </c>
      <c r="F138" s="33">
        <v>-0.06</v>
      </c>
      <c r="G138" s="33">
        <v>1.7</v>
      </c>
      <c r="H138" s="33">
        <v>5.0999999999999996</v>
      </c>
      <c r="I138" s="33">
        <v>5.66</v>
      </c>
      <c r="J138" s="17">
        <v>3.68</v>
      </c>
      <c r="K138" s="17">
        <v>4.18</v>
      </c>
      <c r="L138" s="17">
        <v>-1.01</v>
      </c>
      <c r="M138" s="17">
        <v>-0.36</v>
      </c>
      <c r="N138" s="33">
        <v>-1.36</v>
      </c>
      <c r="O138" s="33">
        <v>-4.3</v>
      </c>
      <c r="P138" s="33">
        <v>-4.3</v>
      </c>
      <c r="Q138" s="33">
        <v>-1.53</v>
      </c>
      <c r="R138" s="33">
        <v>0.73</v>
      </c>
      <c r="S138" s="17">
        <v>1.28</v>
      </c>
      <c r="T138" s="17">
        <v>-0.53</v>
      </c>
      <c r="U138" s="17">
        <v>-1.48</v>
      </c>
      <c r="V138" s="17">
        <v>-1.21</v>
      </c>
      <c r="W138" s="17">
        <v>-0.25</v>
      </c>
      <c r="X138" s="33">
        <v>4.24</v>
      </c>
      <c r="Y138" s="33">
        <v>0.35</v>
      </c>
      <c r="Z138" s="33">
        <v>-0.06</v>
      </c>
      <c r="AA138" s="33">
        <v>0.48</v>
      </c>
      <c r="AB138" s="33">
        <v>9.74</v>
      </c>
      <c r="AC138" s="17">
        <v>4.92</v>
      </c>
      <c r="AD138" s="17">
        <v>4.83</v>
      </c>
      <c r="AE138" s="17">
        <v>6.12</v>
      </c>
      <c r="AF138" s="17">
        <v>2.5099999999999998</v>
      </c>
    </row>
    <row r="139" spans="1:32">
      <c r="A139" s="16">
        <v>40421</v>
      </c>
      <c r="B139" s="17">
        <v>-1.36</v>
      </c>
      <c r="C139" s="17">
        <v>1.47</v>
      </c>
      <c r="D139" s="17">
        <v>-2.0099999999999998</v>
      </c>
      <c r="E139" s="17">
        <v>-2.4</v>
      </c>
      <c r="F139" s="33">
        <v>-2.5</v>
      </c>
      <c r="G139" s="33">
        <v>-2.74</v>
      </c>
      <c r="H139" s="33">
        <v>-1.46</v>
      </c>
      <c r="I139" s="33">
        <v>-0.67</v>
      </c>
      <c r="J139" s="17">
        <v>-0.56000000000000005</v>
      </c>
      <c r="K139" s="17">
        <v>-3.27</v>
      </c>
      <c r="L139" s="17">
        <v>3.71</v>
      </c>
      <c r="M139" s="17">
        <v>-2.5499999999999998</v>
      </c>
      <c r="N139" s="33">
        <v>-1.65</v>
      </c>
      <c r="O139" s="33">
        <v>-5.53</v>
      </c>
      <c r="P139" s="33">
        <v>-3.04</v>
      </c>
      <c r="Q139" s="33">
        <v>-1.1499999999999999</v>
      </c>
      <c r="R139" s="33">
        <v>-1.69</v>
      </c>
      <c r="S139" s="17">
        <v>-0.61</v>
      </c>
      <c r="T139" s="17">
        <v>-1.82</v>
      </c>
      <c r="U139" s="17">
        <v>-4.17</v>
      </c>
      <c r="V139" s="17">
        <v>-3.19</v>
      </c>
      <c r="W139" s="17">
        <v>-2.74</v>
      </c>
      <c r="X139" s="33">
        <v>-2.0299999999999998</v>
      </c>
      <c r="Y139" s="33">
        <v>-4.07</v>
      </c>
      <c r="Z139" s="33">
        <v>-2.09</v>
      </c>
      <c r="AA139" s="33">
        <v>-0.28000000000000003</v>
      </c>
      <c r="AB139" s="33">
        <v>-2.37</v>
      </c>
      <c r="AC139" s="17">
        <v>1.83</v>
      </c>
      <c r="AD139" s="17">
        <v>-0.85</v>
      </c>
      <c r="AE139" s="17">
        <v>-6.84</v>
      </c>
      <c r="AF139" s="17">
        <v>-3.98</v>
      </c>
    </row>
    <row r="140" spans="1:32">
      <c r="A140" s="16">
        <v>40451</v>
      </c>
      <c r="B140" s="17">
        <v>10.58</v>
      </c>
      <c r="C140" s="17">
        <v>7.32</v>
      </c>
      <c r="D140" s="17">
        <v>7.69</v>
      </c>
      <c r="E140" s="17">
        <v>5.22</v>
      </c>
      <c r="F140" s="33">
        <v>1.39</v>
      </c>
      <c r="G140" s="33">
        <v>3.84</v>
      </c>
      <c r="H140" s="33">
        <v>11.22</v>
      </c>
      <c r="I140" s="33">
        <v>9.48</v>
      </c>
      <c r="J140" s="17">
        <v>8.3800000000000008</v>
      </c>
      <c r="K140" s="17">
        <v>7.06</v>
      </c>
      <c r="L140" s="17">
        <v>4</v>
      </c>
      <c r="M140" s="17">
        <v>6.97</v>
      </c>
      <c r="N140" s="33">
        <v>7.84</v>
      </c>
      <c r="O140" s="33">
        <v>7.65</v>
      </c>
      <c r="P140" s="33">
        <v>4.57</v>
      </c>
      <c r="Q140" s="33">
        <v>4.4000000000000004</v>
      </c>
      <c r="R140" s="33">
        <v>8.6300000000000008</v>
      </c>
      <c r="S140" s="17">
        <v>9.1999999999999993</v>
      </c>
      <c r="T140" s="17">
        <v>10.119999999999999</v>
      </c>
      <c r="U140" s="17">
        <v>9.93</v>
      </c>
      <c r="V140" s="17">
        <v>9.36</v>
      </c>
      <c r="W140" s="17">
        <v>6.87</v>
      </c>
      <c r="X140" s="33">
        <v>2.16</v>
      </c>
      <c r="Y140" s="33">
        <v>2.44</v>
      </c>
      <c r="Z140" s="33">
        <v>1.25</v>
      </c>
      <c r="AA140" s="33">
        <v>0.62</v>
      </c>
      <c r="AB140" s="33">
        <v>4.7</v>
      </c>
      <c r="AC140" s="17">
        <v>2.21</v>
      </c>
      <c r="AD140" s="17">
        <v>3.93</v>
      </c>
      <c r="AE140" s="17">
        <v>4.04</v>
      </c>
      <c r="AF140" s="17">
        <v>-1.1000000000000001</v>
      </c>
    </row>
    <row r="141" spans="1:32">
      <c r="A141" s="18">
        <v>40482</v>
      </c>
      <c r="B141" s="19">
        <v>3.27</v>
      </c>
      <c r="C141" s="19">
        <v>1.7</v>
      </c>
      <c r="D141" s="19">
        <v>0.22</v>
      </c>
      <c r="E141" s="19">
        <v>9.32</v>
      </c>
      <c r="F141" s="34">
        <v>7.15</v>
      </c>
      <c r="G141" s="34">
        <v>6.7</v>
      </c>
      <c r="H141" s="34">
        <v>1.93</v>
      </c>
      <c r="I141" s="34">
        <v>3.69</v>
      </c>
      <c r="J141" s="19">
        <v>-1.85</v>
      </c>
      <c r="K141" s="19">
        <v>-0.96</v>
      </c>
      <c r="L141" s="19">
        <v>-0.28000000000000003</v>
      </c>
      <c r="M141" s="19">
        <v>9.9700000000000006</v>
      </c>
      <c r="N141" s="34">
        <v>10.99</v>
      </c>
      <c r="O141" s="34">
        <v>7.14</v>
      </c>
      <c r="P141" s="34">
        <v>10.87</v>
      </c>
      <c r="Q141" s="34">
        <v>9.92</v>
      </c>
      <c r="R141" s="34">
        <v>8.84</v>
      </c>
      <c r="S141" s="19">
        <v>5.76</v>
      </c>
      <c r="T141" s="19">
        <v>7.17</v>
      </c>
      <c r="U141" s="19">
        <v>8.49</v>
      </c>
      <c r="V141" s="19">
        <v>5.5</v>
      </c>
      <c r="W141" s="19">
        <v>9.66</v>
      </c>
      <c r="X141" s="34">
        <v>9.1</v>
      </c>
      <c r="Y141" s="34">
        <v>6.63</v>
      </c>
      <c r="Z141" s="34">
        <v>3.28</v>
      </c>
      <c r="AA141" s="34">
        <v>6.57</v>
      </c>
      <c r="AB141" s="34">
        <v>5.99</v>
      </c>
      <c r="AC141" s="19">
        <v>8</v>
      </c>
      <c r="AD141" s="19">
        <v>7.78</v>
      </c>
      <c r="AE141" s="19">
        <v>5.65</v>
      </c>
      <c r="AF141" s="19">
        <v>8.0299999999999994</v>
      </c>
    </row>
    <row r="142" spans="1:32">
      <c r="A142" s="16">
        <v>40512</v>
      </c>
      <c r="B142" s="17">
        <v>0.14000000000000001</v>
      </c>
      <c r="C142" s="17">
        <v>-2.67</v>
      </c>
      <c r="D142" s="17">
        <v>3.29</v>
      </c>
      <c r="E142" s="17">
        <v>-6.56</v>
      </c>
      <c r="F142" s="33">
        <v>-7.1</v>
      </c>
      <c r="G142" s="33">
        <v>-4.9800000000000004</v>
      </c>
      <c r="H142" s="33">
        <v>1.87</v>
      </c>
      <c r="I142" s="33">
        <v>2.73</v>
      </c>
      <c r="J142" s="17">
        <v>1.91</v>
      </c>
      <c r="K142" s="17">
        <v>2.46</v>
      </c>
      <c r="L142" s="17">
        <v>0.9</v>
      </c>
      <c r="M142" s="17">
        <v>-6.2</v>
      </c>
      <c r="N142" s="33">
        <v>-4.97</v>
      </c>
      <c r="O142" s="33">
        <v>-6.96</v>
      </c>
      <c r="P142" s="33">
        <v>-6.51</v>
      </c>
      <c r="Q142" s="33">
        <v>-6.65</v>
      </c>
      <c r="R142" s="33">
        <v>-6.42</v>
      </c>
      <c r="S142" s="17">
        <v>-3.79</v>
      </c>
      <c r="T142" s="17">
        <v>-4.59</v>
      </c>
      <c r="U142" s="17">
        <v>-6.04</v>
      </c>
      <c r="V142" s="17">
        <v>-10.45</v>
      </c>
      <c r="W142" s="17">
        <v>-6.79</v>
      </c>
      <c r="X142" s="33">
        <v>-6.12</v>
      </c>
      <c r="Y142" s="33">
        <v>-4</v>
      </c>
      <c r="Z142" s="33">
        <v>-2.58</v>
      </c>
      <c r="AA142" s="33">
        <v>-8.5500000000000007</v>
      </c>
      <c r="AB142" s="33">
        <v>-5.47</v>
      </c>
      <c r="AC142" s="17">
        <v>-7.88</v>
      </c>
      <c r="AD142" s="17">
        <v>-5.82</v>
      </c>
      <c r="AE142" s="17">
        <v>-7.03</v>
      </c>
      <c r="AF142" s="17">
        <v>-7.38</v>
      </c>
    </row>
    <row r="143" spans="1:32">
      <c r="A143" s="16">
        <v>40543</v>
      </c>
      <c r="B143" s="17">
        <v>7.74</v>
      </c>
      <c r="C143" s="17">
        <v>4.2</v>
      </c>
      <c r="D143" s="17">
        <v>9.19</v>
      </c>
      <c r="E143" s="17">
        <v>3.43</v>
      </c>
      <c r="F143" s="33">
        <v>1</v>
      </c>
      <c r="G143" s="33">
        <v>4.32</v>
      </c>
      <c r="H143" s="33">
        <v>8.98</v>
      </c>
      <c r="I143" s="33">
        <v>10.3</v>
      </c>
      <c r="J143" s="17">
        <v>5.96</v>
      </c>
      <c r="K143" s="17">
        <v>10.98</v>
      </c>
      <c r="L143" s="17">
        <v>1.6</v>
      </c>
      <c r="M143" s="17">
        <v>4.3600000000000003</v>
      </c>
      <c r="N143" s="33">
        <v>2.98</v>
      </c>
      <c r="O143" s="33">
        <v>3.91</v>
      </c>
      <c r="P143" s="33">
        <v>2.59</v>
      </c>
      <c r="Q143" s="33">
        <v>4.5599999999999996</v>
      </c>
      <c r="R143" s="33">
        <v>3.61</v>
      </c>
      <c r="S143" s="17">
        <v>7.46</v>
      </c>
      <c r="T143" s="17">
        <v>-0.37</v>
      </c>
      <c r="U143" s="17">
        <v>4.43</v>
      </c>
      <c r="V143" s="17">
        <v>3.99</v>
      </c>
      <c r="W143" s="17">
        <v>3.87</v>
      </c>
      <c r="X143" s="33">
        <v>4.4400000000000004</v>
      </c>
      <c r="Y143" s="33">
        <v>7.94</v>
      </c>
      <c r="Z143" s="33">
        <v>-0.7</v>
      </c>
      <c r="AA143" s="33">
        <v>0.31</v>
      </c>
      <c r="AB143" s="33">
        <v>1.03</v>
      </c>
      <c r="AC143" s="17">
        <v>3.81</v>
      </c>
      <c r="AD143" s="17">
        <v>3.32</v>
      </c>
      <c r="AE143" s="17">
        <v>1.97</v>
      </c>
      <c r="AF143" s="17">
        <v>0.59</v>
      </c>
    </row>
    <row r="144" spans="1:32">
      <c r="A144" s="16">
        <v>40574</v>
      </c>
      <c r="B144" s="17">
        <v>1.65</v>
      </c>
      <c r="C144" s="17">
        <v>0.65</v>
      </c>
      <c r="D144" s="17">
        <v>1.1599999999999999</v>
      </c>
      <c r="E144" s="17">
        <v>0.78</v>
      </c>
      <c r="F144" s="33">
        <v>1.69</v>
      </c>
      <c r="G144" s="33">
        <v>1.34</v>
      </c>
      <c r="H144" s="33">
        <v>2.09</v>
      </c>
      <c r="I144" s="33">
        <v>1.66</v>
      </c>
      <c r="J144" s="17">
        <v>-0.51</v>
      </c>
      <c r="K144" s="17">
        <v>0.77</v>
      </c>
      <c r="L144" s="17">
        <v>2.92</v>
      </c>
      <c r="M144" s="17">
        <v>0.24</v>
      </c>
      <c r="N144" s="33">
        <v>-1.64</v>
      </c>
      <c r="O144" s="33">
        <v>0.84</v>
      </c>
      <c r="P144" s="33">
        <v>5.44</v>
      </c>
      <c r="Q144" s="33">
        <v>-1.3</v>
      </c>
      <c r="R144" s="33">
        <v>0.39</v>
      </c>
      <c r="S144" s="17">
        <v>-4.3099999999999996</v>
      </c>
      <c r="T144" s="17">
        <v>4.29</v>
      </c>
      <c r="U144" s="17">
        <v>-0.39</v>
      </c>
      <c r="V144" s="17">
        <v>2.66</v>
      </c>
      <c r="W144" s="17">
        <v>0.39</v>
      </c>
      <c r="X144" s="33">
        <v>-2.09</v>
      </c>
      <c r="Y144" s="33">
        <v>0.92</v>
      </c>
      <c r="Z144" s="33">
        <v>-1.0900000000000001</v>
      </c>
      <c r="AA144" s="33">
        <v>1.85</v>
      </c>
      <c r="AB144" s="33">
        <v>3.04</v>
      </c>
      <c r="AC144" s="17">
        <v>1.26</v>
      </c>
      <c r="AD144" s="17">
        <v>4.95</v>
      </c>
      <c r="AE144" s="17">
        <v>4.93</v>
      </c>
      <c r="AF144" s="17">
        <v>0.15</v>
      </c>
    </row>
    <row r="145" spans="1:32">
      <c r="A145" s="16">
        <v>40602</v>
      </c>
      <c r="B145" s="17">
        <v>-8.1999999999999993</v>
      </c>
      <c r="C145" s="17">
        <v>-6.13</v>
      </c>
      <c r="D145" s="17">
        <v>-5.94</v>
      </c>
      <c r="E145" s="17">
        <v>-6.23</v>
      </c>
      <c r="F145" s="33">
        <v>-2.9</v>
      </c>
      <c r="G145" s="33">
        <v>-4.28</v>
      </c>
      <c r="H145" s="33">
        <v>-8.9</v>
      </c>
      <c r="I145" s="33">
        <v>-7.4</v>
      </c>
      <c r="J145" s="17">
        <v>-5.29</v>
      </c>
      <c r="K145" s="17">
        <v>-5.47</v>
      </c>
      <c r="L145" s="17">
        <v>-6.36</v>
      </c>
      <c r="M145" s="17">
        <v>-6.49</v>
      </c>
      <c r="N145" s="33">
        <v>-4.3099999999999996</v>
      </c>
      <c r="O145" s="33">
        <v>-5.5</v>
      </c>
      <c r="P145" s="33">
        <v>-1.57</v>
      </c>
      <c r="Q145" s="33">
        <v>-0.33</v>
      </c>
      <c r="R145" s="33">
        <v>-7</v>
      </c>
      <c r="S145" s="17">
        <v>-3.55</v>
      </c>
      <c r="T145" s="17">
        <v>-6.69</v>
      </c>
      <c r="U145" s="17">
        <v>-4.66</v>
      </c>
      <c r="V145" s="17">
        <v>-5.39</v>
      </c>
      <c r="W145" s="17">
        <v>-6.46</v>
      </c>
      <c r="X145" s="33">
        <v>-5.16</v>
      </c>
      <c r="Y145" s="33">
        <v>-6.15</v>
      </c>
      <c r="Z145" s="33">
        <v>-5.08</v>
      </c>
      <c r="AA145" s="33">
        <v>-5.39</v>
      </c>
      <c r="AB145" s="33">
        <v>-6.99</v>
      </c>
      <c r="AC145" s="17">
        <v>-1.29</v>
      </c>
      <c r="AD145" s="17">
        <v>-2.57</v>
      </c>
      <c r="AE145" s="17">
        <v>-0.96</v>
      </c>
      <c r="AF145" s="17">
        <v>-4.8</v>
      </c>
    </row>
    <row r="146" spans="1:32">
      <c r="A146" s="18">
        <v>40633</v>
      </c>
      <c r="B146" s="19">
        <v>10</v>
      </c>
      <c r="C146" s="19">
        <v>10.69</v>
      </c>
      <c r="D146" s="19">
        <v>7.65</v>
      </c>
      <c r="E146" s="19">
        <v>4.92</v>
      </c>
      <c r="F146" s="34">
        <v>1.76</v>
      </c>
      <c r="G146" s="34">
        <v>5.66</v>
      </c>
      <c r="H146" s="34">
        <v>10.83</v>
      </c>
      <c r="I146" s="34">
        <v>10.210000000000001</v>
      </c>
      <c r="J146" s="19">
        <v>10.76</v>
      </c>
      <c r="K146" s="19">
        <v>5.2</v>
      </c>
      <c r="L146" s="19">
        <v>10.86</v>
      </c>
      <c r="M146" s="19">
        <v>4.3099999999999996</v>
      </c>
      <c r="N146" s="34">
        <v>6.1</v>
      </c>
      <c r="O146" s="34">
        <v>4.3099999999999996</v>
      </c>
      <c r="P146" s="34">
        <v>4.3899999999999997</v>
      </c>
      <c r="Q146" s="34">
        <v>2.4</v>
      </c>
      <c r="R146" s="34">
        <v>6.39</v>
      </c>
      <c r="S146" s="19">
        <v>7.03</v>
      </c>
      <c r="T146" s="19">
        <v>5.68</v>
      </c>
      <c r="U146" s="19">
        <v>6.76</v>
      </c>
      <c r="V146" s="19">
        <v>6.27</v>
      </c>
      <c r="W146" s="19">
        <v>5.92</v>
      </c>
      <c r="X146" s="34">
        <v>4.62</v>
      </c>
      <c r="Y146" s="34">
        <v>7.87</v>
      </c>
      <c r="Z146" s="34">
        <v>0.8</v>
      </c>
      <c r="AA146" s="34">
        <v>4.99</v>
      </c>
      <c r="AB146" s="34">
        <v>7.02</v>
      </c>
      <c r="AC146" s="19">
        <v>4.75</v>
      </c>
      <c r="AD146" s="19">
        <v>4.28</v>
      </c>
      <c r="AE146" s="19">
        <v>3.05</v>
      </c>
      <c r="AF146" s="19">
        <v>-0.19</v>
      </c>
    </row>
    <row r="147" spans="1:32">
      <c r="A147" s="16">
        <v>40663</v>
      </c>
      <c r="B147" s="17">
        <v>5.1100000000000003</v>
      </c>
      <c r="C147" s="17">
        <v>8.2799999999999994</v>
      </c>
      <c r="D147" s="17">
        <v>4.8899999999999997</v>
      </c>
      <c r="E147" s="17">
        <v>1.5</v>
      </c>
      <c r="F147" s="33">
        <v>1.18</v>
      </c>
      <c r="G147" s="33">
        <v>1.02</v>
      </c>
      <c r="H147" s="33">
        <v>4.97</v>
      </c>
      <c r="I147" s="33">
        <v>7.43</v>
      </c>
      <c r="J147" s="17">
        <v>7.44</v>
      </c>
      <c r="K147" s="17">
        <v>1.96</v>
      </c>
      <c r="L147" s="17">
        <v>10.4</v>
      </c>
      <c r="M147" s="17">
        <v>4.03</v>
      </c>
      <c r="N147" s="33">
        <v>4.8899999999999997</v>
      </c>
      <c r="O147" s="33">
        <v>-1.1299999999999999</v>
      </c>
      <c r="P147" s="33">
        <v>1.17</v>
      </c>
      <c r="Q147" s="33">
        <v>-1.34</v>
      </c>
      <c r="R147" s="33">
        <v>5.97</v>
      </c>
      <c r="S147" s="17">
        <v>3.57</v>
      </c>
      <c r="T147" s="17">
        <v>5.21</v>
      </c>
      <c r="U147" s="17">
        <v>3.45</v>
      </c>
      <c r="V147" s="17">
        <v>3.28</v>
      </c>
      <c r="W147" s="17">
        <v>3.98</v>
      </c>
      <c r="X147" s="33">
        <v>-0.11</v>
      </c>
      <c r="Y147" s="33">
        <v>2.2200000000000002</v>
      </c>
      <c r="Z147" s="33">
        <v>6.29</v>
      </c>
      <c r="AA147" s="33">
        <v>-2.37</v>
      </c>
      <c r="AB147" s="33">
        <v>0.75</v>
      </c>
      <c r="AC147" s="17">
        <v>0.18</v>
      </c>
      <c r="AD147" s="17">
        <v>1.82</v>
      </c>
      <c r="AE147" s="17">
        <v>-1.28</v>
      </c>
      <c r="AF147" s="17">
        <v>-1.21</v>
      </c>
    </row>
    <row r="148" spans="1:32">
      <c r="A148" s="16">
        <v>40694</v>
      </c>
      <c r="B148" s="17">
        <v>-0.56999999999999995</v>
      </c>
      <c r="C148" s="17">
        <v>-3.33</v>
      </c>
      <c r="D148" s="17">
        <v>-2.37</v>
      </c>
      <c r="E148" s="17">
        <v>-2.35</v>
      </c>
      <c r="F148" s="33">
        <v>-6.42</v>
      </c>
      <c r="G148" s="33">
        <v>-3.77</v>
      </c>
      <c r="H148" s="33">
        <v>-0.22</v>
      </c>
      <c r="I148" s="33">
        <v>-3.97</v>
      </c>
      <c r="J148" s="17">
        <v>-2.9</v>
      </c>
      <c r="K148" s="17">
        <v>-0.16</v>
      </c>
      <c r="L148" s="17">
        <v>-3.85</v>
      </c>
      <c r="M148" s="17">
        <v>-3.64</v>
      </c>
      <c r="N148" s="33">
        <v>-2.31</v>
      </c>
      <c r="O148" s="33">
        <v>-6.3</v>
      </c>
      <c r="P148" s="33">
        <v>-6.32</v>
      </c>
      <c r="Q148" s="33">
        <v>-6.18</v>
      </c>
      <c r="R148" s="33">
        <v>-2.09</v>
      </c>
      <c r="S148" s="17">
        <v>-1.23</v>
      </c>
      <c r="T148" s="17">
        <v>-1.93</v>
      </c>
      <c r="U148" s="17">
        <v>-5.94</v>
      </c>
      <c r="V148" s="17">
        <v>-5.91</v>
      </c>
      <c r="W148" s="17">
        <v>-1.72</v>
      </c>
      <c r="X148" s="33">
        <v>-2.86</v>
      </c>
      <c r="Y148" s="33">
        <v>-4.34</v>
      </c>
      <c r="Z148" s="33">
        <v>-6.21</v>
      </c>
      <c r="AA148" s="33">
        <v>-6.47</v>
      </c>
      <c r="AB148" s="33">
        <v>-2.13</v>
      </c>
      <c r="AC148" s="17">
        <v>-2.36</v>
      </c>
      <c r="AD148" s="17">
        <v>-5.85</v>
      </c>
      <c r="AE148" s="17">
        <v>-6.74</v>
      </c>
      <c r="AF148" s="17">
        <v>-5.83</v>
      </c>
    </row>
    <row r="149" spans="1:32">
      <c r="A149" s="16">
        <v>40724</v>
      </c>
      <c r="B149" s="17">
        <v>-0.82</v>
      </c>
      <c r="C149" s="17">
        <v>0.46</v>
      </c>
      <c r="D149" s="17">
        <v>-3.43</v>
      </c>
      <c r="E149" s="17">
        <v>0.5</v>
      </c>
      <c r="F149" s="33">
        <v>-1.77</v>
      </c>
      <c r="G149" s="33">
        <v>-1.41</v>
      </c>
      <c r="H149" s="33">
        <v>-1.37</v>
      </c>
      <c r="I149" s="33">
        <v>-2.21</v>
      </c>
      <c r="J149" s="17">
        <v>-2.4</v>
      </c>
      <c r="K149" s="17">
        <v>-2.12</v>
      </c>
      <c r="L149" s="17">
        <v>-3.71</v>
      </c>
      <c r="M149" s="17">
        <v>-0.09</v>
      </c>
      <c r="N149" s="33">
        <v>0.44</v>
      </c>
      <c r="O149" s="33">
        <v>-3.52</v>
      </c>
      <c r="P149" s="33">
        <v>-2.5299999999999998</v>
      </c>
      <c r="Q149" s="33">
        <v>-1.42</v>
      </c>
      <c r="R149" s="33">
        <v>2.95</v>
      </c>
      <c r="S149" s="17">
        <v>0.95</v>
      </c>
      <c r="T149" s="17">
        <v>1.88</v>
      </c>
      <c r="U149" s="17">
        <v>-1.29</v>
      </c>
      <c r="V149" s="17">
        <v>1.86</v>
      </c>
      <c r="W149" s="17">
        <v>0.82</v>
      </c>
      <c r="X149" s="33">
        <v>-0.5</v>
      </c>
      <c r="Y149" s="33">
        <v>-4.4000000000000004</v>
      </c>
      <c r="Z149" s="33">
        <v>-0.6</v>
      </c>
      <c r="AA149" s="33">
        <v>-1.1200000000000001</v>
      </c>
      <c r="AB149" s="33">
        <v>0.54</v>
      </c>
      <c r="AC149" s="17">
        <v>0.18</v>
      </c>
      <c r="AD149" s="17">
        <v>-0.1</v>
      </c>
      <c r="AE149" s="17">
        <v>0.6</v>
      </c>
      <c r="AF149" s="17">
        <v>-2.97</v>
      </c>
    </row>
    <row r="150" spans="1:32">
      <c r="A150" s="16">
        <v>40755</v>
      </c>
      <c r="B150" s="17">
        <v>2.96</v>
      </c>
      <c r="C150" s="17">
        <v>3.34</v>
      </c>
      <c r="D150" s="17">
        <v>1.35</v>
      </c>
      <c r="E150" s="17">
        <v>10.02</v>
      </c>
      <c r="F150" s="33">
        <v>9.4700000000000006</v>
      </c>
      <c r="G150" s="33">
        <v>11.09</v>
      </c>
      <c r="H150" s="33">
        <v>-0.66</v>
      </c>
      <c r="I150" s="33">
        <v>2.12</v>
      </c>
      <c r="J150" s="17">
        <v>1.1399999999999999</v>
      </c>
      <c r="K150" s="17">
        <v>0.82</v>
      </c>
      <c r="L150" s="17">
        <v>1.88</v>
      </c>
      <c r="M150" s="17">
        <v>13.81</v>
      </c>
      <c r="N150" s="33">
        <v>11.89</v>
      </c>
      <c r="O150" s="33">
        <v>14.09</v>
      </c>
      <c r="P150" s="33">
        <v>9.0299999999999994</v>
      </c>
      <c r="Q150" s="33">
        <v>15.89</v>
      </c>
      <c r="R150" s="33">
        <v>9.74</v>
      </c>
      <c r="S150" s="17">
        <v>9.56</v>
      </c>
      <c r="T150" s="17">
        <v>4.82</v>
      </c>
      <c r="U150" s="17">
        <v>9.3000000000000007</v>
      </c>
      <c r="V150" s="17">
        <v>19.66</v>
      </c>
      <c r="W150" s="17">
        <v>9.09</v>
      </c>
      <c r="X150" s="33">
        <v>9.2899999999999991</v>
      </c>
      <c r="Y150" s="33">
        <v>12.85</v>
      </c>
      <c r="Z150" s="33">
        <v>9.5299999999999994</v>
      </c>
      <c r="AA150" s="33">
        <v>9.0399999999999991</v>
      </c>
      <c r="AB150" s="33">
        <v>9.57</v>
      </c>
      <c r="AC150" s="17">
        <v>10.29</v>
      </c>
      <c r="AD150" s="17">
        <v>9.09</v>
      </c>
      <c r="AE150" s="17">
        <v>11.93</v>
      </c>
      <c r="AF150" s="17">
        <v>14.53</v>
      </c>
    </row>
    <row r="151" spans="1:32">
      <c r="A151" s="18">
        <v>40786</v>
      </c>
      <c r="B151" s="19">
        <v>-10.45</v>
      </c>
      <c r="C151" s="19">
        <v>-11.29</v>
      </c>
      <c r="D151" s="19">
        <v>-12.49</v>
      </c>
      <c r="E151" s="19">
        <v>-8.4499999999999993</v>
      </c>
      <c r="F151" s="34">
        <v>-9.51</v>
      </c>
      <c r="G151" s="34">
        <v>-8.3699999999999992</v>
      </c>
      <c r="H151" s="34">
        <v>-9.89</v>
      </c>
      <c r="I151" s="34">
        <v>-13.19</v>
      </c>
      <c r="J151" s="19">
        <v>-13.43</v>
      </c>
      <c r="K151" s="19">
        <v>-12.62</v>
      </c>
      <c r="L151" s="19">
        <v>-10.31</v>
      </c>
      <c r="M151" s="19">
        <v>-8.2100000000000009</v>
      </c>
      <c r="N151" s="34">
        <v>-10.4</v>
      </c>
      <c r="O151" s="34">
        <v>-11.33</v>
      </c>
      <c r="P151" s="34">
        <v>-8.8699999999999992</v>
      </c>
      <c r="Q151" s="34">
        <v>-3.4</v>
      </c>
      <c r="R151" s="34">
        <v>-9.31</v>
      </c>
      <c r="S151" s="19">
        <v>-9.6999999999999993</v>
      </c>
      <c r="T151" s="19">
        <v>-12.82</v>
      </c>
      <c r="U151" s="19">
        <v>-14.8</v>
      </c>
      <c r="V151" s="19">
        <v>-6.72</v>
      </c>
      <c r="W151" s="19">
        <v>-7.59</v>
      </c>
      <c r="X151" s="34">
        <v>-8.84</v>
      </c>
      <c r="Y151" s="34">
        <v>-6.15</v>
      </c>
      <c r="Z151" s="34">
        <v>-10.33</v>
      </c>
      <c r="AA151" s="34">
        <v>-10.210000000000001</v>
      </c>
      <c r="AB151" s="34">
        <v>-8</v>
      </c>
      <c r="AC151" s="19">
        <v>-6.28</v>
      </c>
      <c r="AD151" s="19">
        <v>-7.9</v>
      </c>
      <c r="AE151" s="19">
        <v>-7.39</v>
      </c>
      <c r="AF151" s="19">
        <v>-9.68</v>
      </c>
    </row>
    <row r="152" spans="1:32">
      <c r="A152" s="16">
        <v>40816</v>
      </c>
      <c r="B152" s="17">
        <v>-12.25</v>
      </c>
      <c r="C152" s="17">
        <v>-6.55</v>
      </c>
      <c r="D152" s="17">
        <v>-4.51</v>
      </c>
      <c r="E152" s="17">
        <v>-10.4</v>
      </c>
      <c r="F152" s="33">
        <v>-8.7899999999999991</v>
      </c>
      <c r="G152" s="33">
        <v>-12</v>
      </c>
      <c r="H152" s="33">
        <v>-10.01</v>
      </c>
      <c r="I152" s="33">
        <v>-12.44</v>
      </c>
      <c r="J152" s="17">
        <v>2.84</v>
      </c>
      <c r="K152" s="17">
        <v>-7.87</v>
      </c>
      <c r="L152" s="17">
        <v>-4.76</v>
      </c>
      <c r="M152" s="17">
        <v>-12.17</v>
      </c>
      <c r="N152" s="33">
        <v>-12.73</v>
      </c>
      <c r="O152" s="33">
        <v>-13.56</v>
      </c>
      <c r="P152" s="33">
        <v>-10.15</v>
      </c>
      <c r="Q152" s="33">
        <v>-6.73</v>
      </c>
      <c r="R152" s="33">
        <v>-13.04</v>
      </c>
      <c r="S152" s="17">
        <v>-10.85</v>
      </c>
      <c r="T152" s="17">
        <v>-8.8699999999999992</v>
      </c>
      <c r="U152" s="17">
        <v>-11.06</v>
      </c>
      <c r="V152" s="17">
        <v>-8.8699999999999992</v>
      </c>
      <c r="W152" s="17">
        <v>-10.45</v>
      </c>
      <c r="X152" s="33">
        <v>-12.81</v>
      </c>
      <c r="Y152" s="33">
        <v>-8.58</v>
      </c>
      <c r="Z152" s="33">
        <v>-10.33</v>
      </c>
      <c r="AA152" s="33">
        <v>-8.3800000000000008</v>
      </c>
      <c r="AB152" s="33">
        <v>-9.2100000000000009</v>
      </c>
      <c r="AC152" s="17">
        <v>-11.77</v>
      </c>
      <c r="AD152" s="17">
        <v>-12.03</v>
      </c>
      <c r="AE152" s="17">
        <v>-13.68</v>
      </c>
      <c r="AF152" s="17">
        <v>-7.98</v>
      </c>
    </row>
    <row r="153" spans="1:32">
      <c r="A153" s="16">
        <v>40847</v>
      </c>
      <c r="B153" s="17">
        <v>10.55</v>
      </c>
      <c r="C153" s="17">
        <v>6.4</v>
      </c>
      <c r="D153" s="17">
        <v>8.69</v>
      </c>
      <c r="E153" s="17">
        <v>5.67</v>
      </c>
      <c r="F153" s="33">
        <v>13.99</v>
      </c>
      <c r="G153" s="33">
        <v>10.19</v>
      </c>
      <c r="H153" s="33">
        <v>8.98</v>
      </c>
      <c r="I153" s="33">
        <v>7.32</v>
      </c>
      <c r="J153" s="17">
        <v>10.6</v>
      </c>
      <c r="K153" s="17">
        <v>7.29</v>
      </c>
      <c r="L153" s="17">
        <v>4.34</v>
      </c>
      <c r="M153" s="17">
        <v>4.54</v>
      </c>
      <c r="N153" s="33">
        <v>9.42</v>
      </c>
      <c r="O153" s="33">
        <v>13.28</v>
      </c>
      <c r="P153" s="33">
        <v>11.65</v>
      </c>
      <c r="Q153" s="33">
        <v>13.8</v>
      </c>
      <c r="R153" s="33">
        <v>3.44</v>
      </c>
      <c r="S153" s="17">
        <v>8.58</v>
      </c>
      <c r="T153" s="17">
        <v>8.36</v>
      </c>
      <c r="U153" s="17">
        <v>13.29</v>
      </c>
      <c r="V153" s="17">
        <v>8.2799999999999994</v>
      </c>
      <c r="W153" s="17">
        <v>4.4000000000000004</v>
      </c>
      <c r="X153" s="33">
        <v>9.3000000000000007</v>
      </c>
      <c r="Y153" s="33">
        <v>9.5399999999999991</v>
      </c>
      <c r="Z153" s="33">
        <v>13.41</v>
      </c>
      <c r="AA153" s="33">
        <v>16.079999999999998</v>
      </c>
      <c r="AB153" s="33">
        <v>10.38</v>
      </c>
      <c r="AC153" s="17">
        <v>8.4499999999999993</v>
      </c>
      <c r="AD153" s="17">
        <v>10.78</v>
      </c>
      <c r="AE153" s="17">
        <v>10.18</v>
      </c>
      <c r="AF153" s="17">
        <v>12.38</v>
      </c>
    </row>
    <row r="154" spans="1:32">
      <c r="A154" s="16">
        <v>40877</v>
      </c>
      <c r="B154" s="17">
        <v>-4</v>
      </c>
      <c r="C154" s="17">
        <v>-4.95</v>
      </c>
      <c r="D154" s="17">
        <v>-1.89</v>
      </c>
      <c r="E154" s="17">
        <v>0.11</v>
      </c>
      <c r="F154" s="33">
        <v>0.88</v>
      </c>
      <c r="G154" s="33">
        <v>-0.25</v>
      </c>
      <c r="H154" s="33">
        <v>-5.84</v>
      </c>
      <c r="I154" s="33">
        <v>-4.09</v>
      </c>
      <c r="J154" s="17">
        <v>-0.64</v>
      </c>
      <c r="K154" s="17">
        <v>-4.2300000000000004</v>
      </c>
      <c r="L154" s="17">
        <v>-4.2699999999999996</v>
      </c>
      <c r="M154" s="17">
        <v>-3.19</v>
      </c>
      <c r="N154" s="33">
        <v>0.65</v>
      </c>
      <c r="O154" s="33">
        <v>6.13</v>
      </c>
      <c r="P154" s="33">
        <v>0.1</v>
      </c>
      <c r="Q154" s="33">
        <v>3.06</v>
      </c>
      <c r="R154" s="33">
        <v>-4.6500000000000004</v>
      </c>
      <c r="S154" s="17">
        <v>-1.8</v>
      </c>
      <c r="T154" s="17">
        <v>1.1499999999999999</v>
      </c>
      <c r="U154" s="17">
        <v>-1.41</v>
      </c>
      <c r="V154" s="17">
        <v>-2.4700000000000002</v>
      </c>
      <c r="W154" s="17">
        <v>0.11</v>
      </c>
      <c r="X154" s="33">
        <v>0.87</v>
      </c>
      <c r="Y154" s="33">
        <v>-0.23</v>
      </c>
      <c r="Z154" s="33">
        <v>0.78</v>
      </c>
      <c r="AA154" s="33">
        <v>-0.22</v>
      </c>
      <c r="AB154" s="33">
        <v>3.27</v>
      </c>
      <c r="AC154" s="17">
        <v>-2.17</v>
      </c>
      <c r="AD154" s="17">
        <v>-0.15</v>
      </c>
      <c r="AE154" s="17">
        <v>2.0299999999999998</v>
      </c>
      <c r="AF154" s="17">
        <v>2.42</v>
      </c>
    </row>
    <row r="155" spans="1:32">
      <c r="A155" s="16">
        <v>40908</v>
      </c>
      <c r="B155" s="17">
        <v>-0.39</v>
      </c>
      <c r="C155" s="17">
        <v>-3.94</v>
      </c>
      <c r="D155" s="17">
        <v>-0.59</v>
      </c>
      <c r="E155" s="17">
        <v>5.39</v>
      </c>
      <c r="F155" s="33">
        <v>5.08</v>
      </c>
      <c r="G155" s="33">
        <v>3.27</v>
      </c>
      <c r="H155" s="33">
        <v>-2.96</v>
      </c>
      <c r="I155" s="33">
        <v>-1.8</v>
      </c>
      <c r="J155" s="17">
        <v>0.47</v>
      </c>
      <c r="K155" s="17">
        <v>-2.06</v>
      </c>
      <c r="L155" s="17">
        <v>-5.7</v>
      </c>
      <c r="M155" s="17">
        <v>3.84</v>
      </c>
      <c r="N155" s="33">
        <v>2.89</v>
      </c>
      <c r="O155" s="33">
        <v>9.69</v>
      </c>
      <c r="P155" s="33">
        <v>8.5399999999999991</v>
      </c>
      <c r="Q155" s="33">
        <v>3.51</v>
      </c>
      <c r="R155" s="33">
        <v>5.1100000000000003</v>
      </c>
      <c r="S155" s="17">
        <v>1.44</v>
      </c>
      <c r="T155" s="17">
        <v>-2.74</v>
      </c>
      <c r="U155" s="17">
        <v>-0.26</v>
      </c>
      <c r="V155" s="17">
        <v>-1.24</v>
      </c>
      <c r="W155" s="17">
        <v>5.31</v>
      </c>
      <c r="X155" s="33">
        <v>3.21</v>
      </c>
      <c r="Y155" s="33">
        <v>3.83</v>
      </c>
      <c r="Z155" s="33">
        <v>3.63</v>
      </c>
      <c r="AA155" s="33">
        <v>3.25</v>
      </c>
      <c r="AB155" s="33">
        <v>6.69</v>
      </c>
      <c r="AC155" s="17">
        <v>7.86</v>
      </c>
      <c r="AD155" s="17">
        <v>4.1900000000000004</v>
      </c>
      <c r="AE155" s="17">
        <v>3.48</v>
      </c>
      <c r="AF155" s="17">
        <v>1.1000000000000001</v>
      </c>
    </row>
    <row r="156" spans="1:32">
      <c r="A156" s="18">
        <v>40939</v>
      </c>
      <c r="B156" s="19">
        <v>7.46</v>
      </c>
      <c r="C156" s="19">
        <v>5.66</v>
      </c>
      <c r="D156" s="19">
        <v>7.73</v>
      </c>
      <c r="E156" s="19">
        <v>5.12</v>
      </c>
      <c r="F156" s="34">
        <v>3.6</v>
      </c>
      <c r="G156" s="34">
        <v>6.84</v>
      </c>
      <c r="H156" s="34">
        <v>8.16</v>
      </c>
      <c r="I156" s="34">
        <v>10.44</v>
      </c>
      <c r="J156" s="19">
        <v>7.15</v>
      </c>
      <c r="K156" s="19">
        <v>8.3800000000000008</v>
      </c>
      <c r="L156" s="19">
        <v>4.38</v>
      </c>
      <c r="M156" s="19">
        <v>3.34</v>
      </c>
      <c r="N156" s="34">
        <v>4.7</v>
      </c>
      <c r="O156" s="34">
        <v>0.02</v>
      </c>
      <c r="P156" s="34">
        <v>-0.93</v>
      </c>
      <c r="Q156" s="34">
        <v>-0.42</v>
      </c>
      <c r="R156" s="34">
        <v>5.19</v>
      </c>
      <c r="S156" s="19">
        <v>4.58</v>
      </c>
      <c r="T156" s="19">
        <v>2.92</v>
      </c>
      <c r="U156" s="19">
        <v>3.2</v>
      </c>
      <c r="V156" s="19">
        <v>1.25</v>
      </c>
      <c r="W156" s="19">
        <v>4</v>
      </c>
      <c r="X156" s="34">
        <v>5.34</v>
      </c>
      <c r="Y156" s="34">
        <v>5.0599999999999996</v>
      </c>
      <c r="Z156" s="34">
        <v>4.6500000000000004</v>
      </c>
      <c r="AA156" s="34">
        <v>7.05</v>
      </c>
      <c r="AB156" s="34">
        <v>8.75</v>
      </c>
      <c r="AC156" s="19">
        <v>8.34</v>
      </c>
      <c r="AD156" s="19">
        <v>9.69</v>
      </c>
      <c r="AE156" s="19">
        <v>6.13</v>
      </c>
      <c r="AF156" s="19">
        <v>6.04</v>
      </c>
    </row>
    <row r="157" spans="1:32">
      <c r="A157" s="16">
        <v>40968</v>
      </c>
      <c r="B157" s="17">
        <v>2.37</v>
      </c>
      <c r="C157" s="17">
        <v>3.73</v>
      </c>
      <c r="D157" s="17">
        <v>3.77</v>
      </c>
      <c r="E157" s="17">
        <v>14.09</v>
      </c>
      <c r="F157" s="33">
        <v>7.76</v>
      </c>
      <c r="G157" s="33">
        <v>11.99</v>
      </c>
      <c r="H157" s="33">
        <v>1.27</v>
      </c>
      <c r="I157" s="33">
        <v>1.56</v>
      </c>
      <c r="J157" s="17">
        <v>6.2</v>
      </c>
      <c r="K157" s="17">
        <v>3.34</v>
      </c>
      <c r="L157" s="17">
        <v>3.09</v>
      </c>
      <c r="M157" s="17">
        <v>9.91</v>
      </c>
      <c r="N157" s="33">
        <v>7.01</v>
      </c>
      <c r="O157" s="33">
        <v>4.95</v>
      </c>
      <c r="P157" s="33">
        <v>6.19</v>
      </c>
      <c r="Q157" s="33">
        <v>3.69</v>
      </c>
      <c r="R157" s="33">
        <v>4.12</v>
      </c>
      <c r="S157" s="17">
        <v>0.64</v>
      </c>
      <c r="T157" s="17">
        <v>4.29</v>
      </c>
      <c r="U157" s="17">
        <v>4.87</v>
      </c>
      <c r="V157" s="17">
        <v>2.3199999999999998</v>
      </c>
      <c r="W157" s="17">
        <v>16.73</v>
      </c>
      <c r="X157" s="33">
        <v>12.45</v>
      </c>
      <c r="Y157" s="33">
        <v>7.79</v>
      </c>
      <c r="Z157" s="33">
        <v>8.98</v>
      </c>
      <c r="AA157" s="33">
        <v>7.02</v>
      </c>
      <c r="AB157" s="33">
        <v>10.84</v>
      </c>
      <c r="AC157" s="17">
        <v>15.85</v>
      </c>
      <c r="AD157" s="17">
        <v>19.63</v>
      </c>
      <c r="AE157" s="17">
        <v>15.54</v>
      </c>
      <c r="AF157" s="17">
        <v>8.23</v>
      </c>
    </row>
    <row r="158" spans="1:32">
      <c r="A158" s="16">
        <v>40999</v>
      </c>
      <c r="B158" s="17">
        <v>-3.07</v>
      </c>
      <c r="C158" s="17">
        <v>-1.55</v>
      </c>
      <c r="D158" s="17">
        <v>-7.0000000000000007E-2</v>
      </c>
      <c r="E158" s="17">
        <v>-2.71</v>
      </c>
      <c r="F158" s="33">
        <v>-5.27</v>
      </c>
      <c r="G158" s="33">
        <v>-4.2</v>
      </c>
      <c r="H158" s="33">
        <v>-1.57</v>
      </c>
      <c r="I158" s="33">
        <v>-4.7300000000000004</v>
      </c>
      <c r="J158" s="17">
        <v>3.17</v>
      </c>
      <c r="K158" s="17">
        <v>-3.1</v>
      </c>
      <c r="L158" s="17">
        <v>0.96</v>
      </c>
      <c r="M158" s="17">
        <v>-3.66</v>
      </c>
      <c r="N158" s="33">
        <v>-7.12</v>
      </c>
      <c r="O158" s="33">
        <v>-2.17</v>
      </c>
      <c r="P158" s="33">
        <v>-4.66</v>
      </c>
      <c r="Q158" s="33">
        <v>-6.7</v>
      </c>
      <c r="R158" s="33">
        <v>-4.6399999999999997</v>
      </c>
      <c r="S158" s="17">
        <v>-3.53</v>
      </c>
      <c r="T158" s="17">
        <v>-5.21</v>
      </c>
      <c r="U158" s="17">
        <v>-3.66</v>
      </c>
      <c r="V158" s="17">
        <v>-5.82</v>
      </c>
      <c r="W158" s="17">
        <v>-3.35</v>
      </c>
      <c r="X158" s="33">
        <v>-2.42</v>
      </c>
      <c r="Y158" s="33">
        <v>-3.56</v>
      </c>
      <c r="Z158" s="33">
        <v>-4.53</v>
      </c>
      <c r="AA158" s="33">
        <v>-8.42</v>
      </c>
      <c r="AB158" s="33">
        <v>-1.84</v>
      </c>
      <c r="AC158" s="17">
        <v>0.77</v>
      </c>
      <c r="AD158" s="17">
        <v>-3.59</v>
      </c>
      <c r="AE158" s="17">
        <v>-2.99</v>
      </c>
      <c r="AF158" s="17">
        <v>-1.53</v>
      </c>
    </row>
    <row r="159" spans="1:32">
      <c r="A159" s="16">
        <v>41029</v>
      </c>
      <c r="B159" s="17">
        <v>-6.13</v>
      </c>
      <c r="C159" s="17">
        <v>-4.6500000000000004</v>
      </c>
      <c r="D159" s="17">
        <v>0.21</v>
      </c>
      <c r="E159" s="17">
        <v>-4.6500000000000004</v>
      </c>
      <c r="F159" s="33">
        <v>-8.2200000000000006</v>
      </c>
      <c r="G159" s="33">
        <v>-5.94</v>
      </c>
      <c r="H159" s="33">
        <v>-6.72</v>
      </c>
      <c r="I159" s="33">
        <v>-4.83</v>
      </c>
      <c r="J159" s="17">
        <v>5.79</v>
      </c>
      <c r="K159" s="17">
        <v>-4.78</v>
      </c>
      <c r="L159" s="17">
        <v>-4.78</v>
      </c>
      <c r="M159" s="17">
        <v>-7.51</v>
      </c>
      <c r="N159" s="33">
        <v>-4.7</v>
      </c>
      <c r="O159" s="33">
        <v>-4.38</v>
      </c>
      <c r="P159" s="33">
        <v>-12.93</v>
      </c>
      <c r="Q159" s="33">
        <v>-8.0500000000000007</v>
      </c>
      <c r="R159" s="33">
        <v>-6.47</v>
      </c>
      <c r="S159" s="17">
        <v>-2.81</v>
      </c>
      <c r="T159" s="17">
        <v>-4.78</v>
      </c>
      <c r="U159" s="17">
        <v>-6.4</v>
      </c>
      <c r="V159" s="17">
        <v>-6.76</v>
      </c>
      <c r="W159" s="17">
        <v>-3.3</v>
      </c>
      <c r="X159" s="33">
        <v>-7.34</v>
      </c>
      <c r="Y159" s="33">
        <v>-5.57</v>
      </c>
      <c r="Z159" s="33">
        <v>-8.51</v>
      </c>
      <c r="AA159" s="33">
        <v>-7.3</v>
      </c>
      <c r="AB159" s="33">
        <v>-5.89</v>
      </c>
      <c r="AC159" s="17">
        <v>-1.58</v>
      </c>
      <c r="AD159" s="17">
        <v>-7.97</v>
      </c>
      <c r="AE159" s="17">
        <v>-5.99</v>
      </c>
      <c r="AF159" s="17">
        <v>-8.9499999999999993</v>
      </c>
    </row>
    <row r="160" spans="1:32">
      <c r="A160" s="16">
        <v>41060</v>
      </c>
      <c r="B160" s="17">
        <v>-3.56</v>
      </c>
      <c r="C160" s="17">
        <v>-3.63</v>
      </c>
      <c r="D160" s="17">
        <v>-8.8000000000000007</v>
      </c>
      <c r="E160" s="17">
        <v>-4.41</v>
      </c>
      <c r="F160" s="33">
        <v>-3.1</v>
      </c>
      <c r="G160" s="33">
        <v>-4.92</v>
      </c>
      <c r="H160" s="33">
        <v>-4.38</v>
      </c>
      <c r="I160" s="33">
        <v>-7.58</v>
      </c>
      <c r="J160" s="17">
        <v>-10.83</v>
      </c>
      <c r="K160" s="17">
        <v>-4.29</v>
      </c>
      <c r="L160" s="17">
        <v>-2.87</v>
      </c>
      <c r="M160" s="17">
        <v>-5.61</v>
      </c>
      <c r="N160" s="33">
        <v>-3.59</v>
      </c>
      <c r="O160" s="33">
        <v>-5.27</v>
      </c>
      <c r="P160" s="33">
        <v>-4.32</v>
      </c>
      <c r="Q160" s="33">
        <v>-0.68</v>
      </c>
      <c r="R160" s="33">
        <v>-6.96</v>
      </c>
      <c r="S160" s="17">
        <v>-2.29</v>
      </c>
      <c r="T160" s="17">
        <v>-5.32</v>
      </c>
      <c r="U160" s="17">
        <v>-8.4700000000000006</v>
      </c>
      <c r="V160" s="17">
        <v>-6.2</v>
      </c>
      <c r="W160" s="17">
        <v>-3.82</v>
      </c>
      <c r="X160" s="33">
        <v>-5.41</v>
      </c>
      <c r="Y160" s="33">
        <v>-4.91</v>
      </c>
      <c r="Z160" s="33">
        <v>-4.91</v>
      </c>
      <c r="AA160" s="33">
        <v>-3.96</v>
      </c>
      <c r="AB160" s="33">
        <v>-3.64</v>
      </c>
      <c r="AC160" s="17">
        <v>-4.95</v>
      </c>
      <c r="AD160" s="17">
        <v>-3.3</v>
      </c>
      <c r="AE160" s="17">
        <v>-3.13</v>
      </c>
      <c r="AF160" s="17">
        <v>0.04</v>
      </c>
    </row>
    <row r="161" spans="1:32">
      <c r="A161" s="18">
        <v>41090</v>
      </c>
      <c r="B161" s="19">
        <v>4.01</v>
      </c>
      <c r="C161" s="19">
        <v>1.46</v>
      </c>
      <c r="D161" s="19">
        <v>-0.9</v>
      </c>
      <c r="E161" s="19">
        <v>3.24</v>
      </c>
      <c r="F161" s="34">
        <v>6.9</v>
      </c>
      <c r="G161" s="34">
        <v>3.94</v>
      </c>
      <c r="H161" s="34">
        <v>3.7</v>
      </c>
      <c r="I161" s="34">
        <v>0.05</v>
      </c>
      <c r="J161" s="19">
        <v>-2.3199999999999998</v>
      </c>
      <c r="K161" s="19">
        <v>-0.92</v>
      </c>
      <c r="L161" s="19">
        <v>3.09</v>
      </c>
      <c r="M161" s="19">
        <v>-0.84</v>
      </c>
      <c r="N161" s="34">
        <v>3.3</v>
      </c>
      <c r="O161" s="34">
        <v>3.03</v>
      </c>
      <c r="P161" s="34">
        <v>5.2</v>
      </c>
      <c r="Q161" s="34">
        <v>8.91</v>
      </c>
      <c r="R161" s="34">
        <v>0.53</v>
      </c>
      <c r="S161" s="19">
        <v>3.43</v>
      </c>
      <c r="T161" s="19">
        <v>3.41</v>
      </c>
      <c r="U161" s="19">
        <v>2</v>
      </c>
      <c r="V161" s="19">
        <v>5.78</v>
      </c>
      <c r="W161" s="19">
        <v>1.07</v>
      </c>
      <c r="X161" s="34">
        <v>1.05</v>
      </c>
      <c r="Y161" s="34">
        <v>1.86</v>
      </c>
      <c r="Z161" s="34">
        <v>2.97</v>
      </c>
      <c r="AA161" s="34">
        <v>8.2200000000000006</v>
      </c>
      <c r="AB161" s="34">
        <v>7.63</v>
      </c>
      <c r="AC161" s="19">
        <v>7.3</v>
      </c>
      <c r="AD161" s="19">
        <v>4.46</v>
      </c>
      <c r="AE161" s="19">
        <v>3.02</v>
      </c>
      <c r="AF161" s="19">
        <v>6.08</v>
      </c>
    </row>
    <row r="162" spans="1:32">
      <c r="A162" s="16">
        <v>41121</v>
      </c>
      <c r="B162" s="17">
        <v>-1.47</v>
      </c>
      <c r="C162" s="17">
        <v>-0.44</v>
      </c>
      <c r="D162" s="17">
        <v>2.59</v>
      </c>
      <c r="E162" s="17">
        <v>-1.65</v>
      </c>
      <c r="F162" s="33">
        <v>-4.3600000000000003</v>
      </c>
      <c r="G162" s="33">
        <v>-1.98</v>
      </c>
      <c r="H162" s="33">
        <v>-1.47</v>
      </c>
      <c r="I162" s="33">
        <v>1.88</v>
      </c>
      <c r="J162" s="17">
        <v>-0.28000000000000003</v>
      </c>
      <c r="K162" s="17">
        <v>4.92</v>
      </c>
      <c r="L162" s="17">
        <v>-2.4500000000000002</v>
      </c>
      <c r="M162" s="17">
        <v>-1.06</v>
      </c>
      <c r="N162" s="33">
        <v>-1.7</v>
      </c>
      <c r="O162" s="33">
        <v>-3.06</v>
      </c>
      <c r="P162" s="33">
        <v>-4.45</v>
      </c>
      <c r="Q162" s="33">
        <v>-7.25</v>
      </c>
      <c r="R162" s="33">
        <v>-2.0299999999999998</v>
      </c>
      <c r="S162" s="17">
        <v>-0.89</v>
      </c>
      <c r="T162" s="17">
        <v>-3.45</v>
      </c>
      <c r="U162" s="17">
        <v>-4.2</v>
      </c>
      <c r="V162" s="17">
        <v>-3.98</v>
      </c>
      <c r="W162" s="17">
        <v>-2.23</v>
      </c>
      <c r="X162" s="33">
        <v>-1.21</v>
      </c>
      <c r="Y162" s="33">
        <v>-3.57</v>
      </c>
      <c r="Z162" s="33">
        <v>-3.61</v>
      </c>
      <c r="AA162" s="33">
        <v>-5.77</v>
      </c>
      <c r="AB162" s="33">
        <v>0.11</v>
      </c>
      <c r="AC162" s="17">
        <v>-3.37</v>
      </c>
      <c r="AD162" s="17">
        <v>-0.12</v>
      </c>
      <c r="AE162" s="17">
        <v>-0.18</v>
      </c>
      <c r="AF162" s="17">
        <v>-1.27</v>
      </c>
    </row>
    <row r="163" spans="1:32">
      <c r="A163" s="16">
        <v>41152</v>
      </c>
      <c r="B163" s="17">
        <v>2.82</v>
      </c>
      <c r="C163" s="17">
        <v>4.7699999999999996</v>
      </c>
      <c r="D163" s="17">
        <v>0.11</v>
      </c>
      <c r="E163" s="17">
        <v>6.44</v>
      </c>
      <c r="F163" s="33">
        <v>9.3000000000000007</v>
      </c>
      <c r="G163" s="33">
        <v>6.03</v>
      </c>
      <c r="H163" s="33">
        <v>2.61</v>
      </c>
      <c r="I163" s="33">
        <v>3.26</v>
      </c>
      <c r="J163" s="17">
        <v>2.4900000000000002</v>
      </c>
      <c r="K163" s="17">
        <v>-2.2400000000000002</v>
      </c>
      <c r="L163" s="17">
        <v>3.94</v>
      </c>
      <c r="M163" s="17">
        <v>5.89</v>
      </c>
      <c r="N163" s="33">
        <v>4.95</v>
      </c>
      <c r="O163" s="33">
        <v>9.56</v>
      </c>
      <c r="P163" s="33">
        <v>12.82</v>
      </c>
      <c r="Q163" s="33">
        <v>9.5299999999999994</v>
      </c>
      <c r="R163" s="33">
        <v>2.2799999999999998</v>
      </c>
      <c r="S163" s="17">
        <v>6.06</v>
      </c>
      <c r="T163" s="17">
        <v>5.39</v>
      </c>
      <c r="U163" s="17">
        <v>10.37</v>
      </c>
      <c r="V163" s="17">
        <v>13</v>
      </c>
      <c r="W163" s="17">
        <v>6.36</v>
      </c>
      <c r="X163" s="33">
        <v>5.23</v>
      </c>
      <c r="Y163" s="33">
        <v>3.97</v>
      </c>
      <c r="Z163" s="33">
        <v>5.69</v>
      </c>
      <c r="AA163" s="33">
        <v>8.27</v>
      </c>
      <c r="AB163" s="33">
        <v>7.52</v>
      </c>
      <c r="AC163" s="17">
        <v>7.42</v>
      </c>
      <c r="AD163" s="17">
        <v>8.07</v>
      </c>
      <c r="AE163" s="17">
        <v>10.32</v>
      </c>
      <c r="AF163" s="17">
        <v>4.0199999999999996</v>
      </c>
    </row>
    <row r="164" spans="1:32">
      <c r="A164" s="16">
        <v>41182</v>
      </c>
      <c r="B164" s="17">
        <v>3.88</v>
      </c>
      <c r="C164" s="17">
        <v>2.37</v>
      </c>
      <c r="D164" s="17">
        <v>4.76</v>
      </c>
      <c r="E164" s="17">
        <v>7.64</v>
      </c>
      <c r="F164" s="33">
        <v>6.8</v>
      </c>
      <c r="G164" s="33">
        <v>8.2799999999999994</v>
      </c>
      <c r="H164" s="33">
        <v>3.24</v>
      </c>
      <c r="I164" s="33">
        <v>0.9</v>
      </c>
      <c r="J164" s="17">
        <v>2.61</v>
      </c>
      <c r="K164" s="17">
        <v>6.32</v>
      </c>
      <c r="L164" s="17">
        <v>2.31</v>
      </c>
      <c r="M164" s="17">
        <v>7.88</v>
      </c>
      <c r="N164" s="33">
        <v>11.28</v>
      </c>
      <c r="O164" s="33">
        <v>8.0399999999999991</v>
      </c>
      <c r="P164" s="33">
        <v>3.79</v>
      </c>
      <c r="Q164" s="33">
        <v>8</v>
      </c>
      <c r="R164" s="33">
        <v>5.86</v>
      </c>
      <c r="S164" s="17">
        <v>8.4600000000000009</v>
      </c>
      <c r="T164" s="17">
        <v>9</v>
      </c>
      <c r="U164" s="17">
        <v>5.61</v>
      </c>
      <c r="V164" s="17">
        <v>4.01</v>
      </c>
      <c r="W164" s="17">
        <v>5.31</v>
      </c>
      <c r="X164" s="33">
        <v>9.4600000000000009</v>
      </c>
      <c r="Y164" s="33">
        <v>8.8800000000000008</v>
      </c>
      <c r="Z164" s="33">
        <v>7.82</v>
      </c>
      <c r="AA164" s="33">
        <v>9.7799999999999994</v>
      </c>
      <c r="AB164" s="33">
        <v>9.73</v>
      </c>
      <c r="AC164" s="17">
        <v>7.21</v>
      </c>
      <c r="AD164" s="17">
        <v>7.11</v>
      </c>
      <c r="AE164" s="17">
        <v>4.05</v>
      </c>
      <c r="AF164" s="17">
        <v>6.07</v>
      </c>
    </row>
    <row r="165" spans="1:32">
      <c r="A165" s="16">
        <v>41213</v>
      </c>
      <c r="B165" s="17">
        <v>-2.11</v>
      </c>
      <c r="C165" s="17">
        <v>-6.18</v>
      </c>
      <c r="D165" s="17">
        <v>-4.1500000000000004</v>
      </c>
      <c r="E165" s="17">
        <v>-0.34</v>
      </c>
      <c r="F165" s="33">
        <v>-2.88</v>
      </c>
      <c r="G165" s="33">
        <v>-2.17</v>
      </c>
      <c r="H165" s="33">
        <v>-2.0499999999999998</v>
      </c>
      <c r="I165" s="33">
        <v>-3.06</v>
      </c>
      <c r="J165" s="17">
        <v>-7.14</v>
      </c>
      <c r="K165" s="17">
        <v>-4.83</v>
      </c>
      <c r="L165" s="17">
        <v>-5.34</v>
      </c>
      <c r="M165" s="17">
        <v>-2.15</v>
      </c>
      <c r="N165" s="33">
        <v>0.24</v>
      </c>
      <c r="O165" s="33">
        <v>-2.2999999999999998</v>
      </c>
      <c r="P165" s="33">
        <v>2.29</v>
      </c>
      <c r="Q165" s="33">
        <v>-4.8499999999999996</v>
      </c>
      <c r="R165" s="33">
        <v>-1.88</v>
      </c>
      <c r="S165" s="17">
        <v>-1.68</v>
      </c>
      <c r="T165" s="17">
        <v>-3.01</v>
      </c>
      <c r="U165" s="17">
        <v>-3.64</v>
      </c>
      <c r="V165" s="17">
        <v>-3.97</v>
      </c>
      <c r="W165" s="17">
        <v>-1.3</v>
      </c>
      <c r="X165" s="33">
        <v>-1.19</v>
      </c>
      <c r="Y165" s="33">
        <v>0.02</v>
      </c>
      <c r="Z165" s="33">
        <v>-2.06</v>
      </c>
      <c r="AA165" s="33">
        <v>-4.3600000000000003</v>
      </c>
      <c r="AB165" s="33">
        <v>-0.03</v>
      </c>
      <c r="AC165" s="17">
        <v>0.78</v>
      </c>
      <c r="AD165" s="17">
        <v>-5.27</v>
      </c>
      <c r="AE165" s="17">
        <v>-3.1</v>
      </c>
      <c r="AF165" s="17">
        <v>-6.06</v>
      </c>
    </row>
    <row r="166" spans="1:32">
      <c r="A166" s="18">
        <v>41243</v>
      </c>
      <c r="B166" s="19">
        <v>-0.89</v>
      </c>
      <c r="C166" s="19">
        <v>0.43</v>
      </c>
      <c r="D166" s="19">
        <v>1.85</v>
      </c>
      <c r="E166" s="19">
        <v>-2.34</v>
      </c>
      <c r="F166" s="34">
        <v>-2.34</v>
      </c>
      <c r="G166" s="34">
        <v>-1.89</v>
      </c>
      <c r="H166" s="34">
        <v>-1.28</v>
      </c>
      <c r="I166" s="34">
        <v>-0.46</v>
      </c>
      <c r="J166" s="19">
        <v>-1.81</v>
      </c>
      <c r="K166" s="19">
        <v>4.3499999999999996</v>
      </c>
      <c r="L166" s="19">
        <v>1.39</v>
      </c>
      <c r="M166" s="19">
        <v>-0.74</v>
      </c>
      <c r="N166" s="34">
        <v>0.98</v>
      </c>
      <c r="O166" s="34">
        <v>-2.14</v>
      </c>
      <c r="P166" s="34">
        <v>2.3199999999999998</v>
      </c>
      <c r="Q166" s="34">
        <v>-5.05</v>
      </c>
      <c r="R166" s="34">
        <v>1.25</v>
      </c>
      <c r="S166" s="19">
        <v>-1.1000000000000001</v>
      </c>
      <c r="T166" s="19">
        <v>2.38</v>
      </c>
      <c r="U166" s="19">
        <v>-1.35</v>
      </c>
      <c r="V166" s="19">
        <v>-3.71</v>
      </c>
      <c r="W166" s="19">
        <v>-2.81</v>
      </c>
      <c r="X166" s="34">
        <v>-2.2799999999999998</v>
      </c>
      <c r="Y166" s="34">
        <v>-1.91</v>
      </c>
      <c r="Z166" s="34">
        <v>0.27</v>
      </c>
      <c r="AA166" s="34">
        <v>-5.65</v>
      </c>
      <c r="AB166" s="34">
        <v>-8.77</v>
      </c>
      <c r="AC166" s="19">
        <v>-3.23</v>
      </c>
      <c r="AD166" s="19">
        <v>-5.57</v>
      </c>
      <c r="AE166" s="19">
        <v>2.82</v>
      </c>
      <c r="AF166" s="19">
        <v>-1.81</v>
      </c>
    </row>
    <row r="167" spans="1:32">
      <c r="A167" s="16">
        <v>41274</v>
      </c>
      <c r="B167" s="17">
        <v>7.3</v>
      </c>
      <c r="C167" s="17">
        <v>1.58</v>
      </c>
      <c r="D167" s="17">
        <v>4.5199999999999996</v>
      </c>
      <c r="E167" s="17">
        <v>-0.21</v>
      </c>
      <c r="F167" s="33">
        <v>-3.56</v>
      </c>
      <c r="G167" s="33">
        <v>0.35</v>
      </c>
      <c r="H167" s="33">
        <v>8.3000000000000007</v>
      </c>
      <c r="I167" s="33">
        <v>5.27</v>
      </c>
      <c r="J167" s="17">
        <v>2.52</v>
      </c>
      <c r="K167" s="17">
        <v>4.71</v>
      </c>
      <c r="L167" s="17">
        <v>1.37</v>
      </c>
      <c r="M167" s="17">
        <v>1.87</v>
      </c>
      <c r="N167" s="33">
        <v>-0.23</v>
      </c>
      <c r="O167" s="33">
        <v>0.71</v>
      </c>
      <c r="P167" s="33">
        <v>-5.44</v>
      </c>
      <c r="Q167" s="33">
        <v>-2.99</v>
      </c>
      <c r="R167" s="33">
        <v>2.98</v>
      </c>
      <c r="S167" s="17">
        <v>3.5</v>
      </c>
      <c r="T167" s="17">
        <v>3.55</v>
      </c>
      <c r="U167" s="17">
        <v>1.49</v>
      </c>
      <c r="V167" s="17">
        <v>-1.26</v>
      </c>
      <c r="W167" s="17">
        <v>0.23</v>
      </c>
      <c r="X167" s="33">
        <v>-3.24</v>
      </c>
      <c r="Y167" s="33">
        <v>2.04</v>
      </c>
      <c r="Z167" s="33">
        <v>-0.6</v>
      </c>
      <c r="AA167" s="33">
        <v>-3.85</v>
      </c>
      <c r="AB167" s="33">
        <v>-0.21</v>
      </c>
      <c r="AC167" s="17">
        <v>0.61</v>
      </c>
      <c r="AD167" s="17">
        <v>-0.27</v>
      </c>
      <c r="AE167" s="17">
        <v>1.47</v>
      </c>
      <c r="AF167" s="17">
        <v>-2.13</v>
      </c>
    </row>
    <row r="168" spans="1:32">
      <c r="A168" s="16">
        <v>41305</v>
      </c>
      <c r="B168" s="17">
        <v>2.48</v>
      </c>
      <c r="C168" s="17">
        <v>-3.05</v>
      </c>
      <c r="D168" s="17">
        <v>-2.59</v>
      </c>
      <c r="E168" s="17">
        <v>5.9</v>
      </c>
      <c r="F168" s="33">
        <v>3.26</v>
      </c>
      <c r="G168" s="33">
        <v>3.55</v>
      </c>
      <c r="H168" s="33">
        <v>2.67</v>
      </c>
      <c r="I168" s="33">
        <v>-0.03</v>
      </c>
      <c r="J168" s="17">
        <v>-2.2400000000000002</v>
      </c>
      <c r="K168" s="17">
        <v>-4.9000000000000004</v>
      </c>
      <c r="L168" s="17">
        <v>-1.97</v>
      </c>
      <c r="M168" s="17">
        <v>3.86</v>
      </c>
      <c r="N168" s="33">
        <v>3.13</v>
      </c>
      <c r="O168" s="33">
        <v>1.76</v>
      </c>
      <c r="P168" s="33">
        <v>-0.68</v>
      </c>
      <c r="Q168" s="33">
        <v>3.52</v>
      </c>
      <c r="R168" s="33">
        <v>2.35</v>
      </c>
      <c r="S168" s="17">
        <v>1.45</v>
      </c>
      <c r="T168" s="17">
        <v>1.28</v>
      </c>
      <c r="U168" s="17">
        <v>-2.27</v>
      </c>
      <c r="V168" s="17">
        <v>-1.58</v>
      </c>
      <c r="W168" s="17">
        <v>5.98</v>
      </c>
      <c r="X168" s="33">
        <v>4.0199999999999996</v>
      </c>
      <c r="Y168" s="33">
        <v>2.7</v>
      </c>
      <c r="Z168" s="33">
        <v>3.07</v>
      </c>
      <c r="AA168" s="33">
        <v>3.54</v>
      </c>
      <c r="AB168" s="33">
        <v>8.24</v>
      </c>
      <c r="AC168" s="17">
        <v>6.13</v>
      </c>
      <c r="AD168" s="17">
        <v>2.83</v>
      </c>
      <c r="AE168" s="17">
        <v>2.1800000000000002</v>
      </c>
      <c r="AF168" s="17">
        <v>5.16</v>
      </c>
    </row>
    <row r="169" spans="1:32">
      <c r="A169" s="16">
        <v>41333</v>
      </c>
      <c r="B169" s="17">
        <v>2.66</v>
      </c>
      <c r="C169" s="17">
        <v>3.25</v>
      </c>
      <c r="D169" s="17">
        <v>3.85</v>
      </c>
      <c r="E169" s="17">
        <v>3.73</v>
      </c>
      <c r="F169" s="33">
        <v>4.84</v>
      </c>
      <c r="G169" s="33">
        <v>5.47</v>
      </c>
      <c r="H169" s="33">
        <v>2.68</v>
      </c>
      <c r="I169" s="33">
        <v>1.85</v>
      </c>
      <c r="J169" s="17">
        <v>2.2999999999999998</v>
      </c>
      <c r="K169" s="17">
        <v>5.14</v>
      </c>
      <c r="L169" s="17">
        <v>2.29</v>
      </c>
      <c r="M169" s="17">
        <v>1.69</v>
      </c>
      <c r="N169" s="33">
        <v>3.52</v>
      </c>
      <c r="O169" s="33">
        <v>4.9400000000000004</v>
      </c>
      <c r="P169" s="33">
        <v>6.05</v>
      </c>
      <c r="Q169" s="33">
        <v>5.25</v>
      </c>
      <c r="R169" s="33">
        <v>1.82</v>
      </c>
      <c r="S169" s="17">
        <v>3.27</v>
      </c>
      <c r="T169" s="17">
        <v>5.46</v>
      </c>
      <c r="U169" s="17">
        <v>4.1100000000000003</v>
      </c>
      <c r="V169" s="17">
        <v>7.91</v>
      </c>
      <c r="W169" s="17">
        <v>2.34</v>
      </c>
      <c r="X169" s="33">
        <v>7.76</v>
      </c>
      <c r="Y169" s="33">
        <v>5.69</v>
      </c>
      <c r="Z169" s="33">
        <v>4.76</v>
      </c>
      <c r="AA169" s="33">
        <v>5.52</v>
      </c>
      <c r="AB169" s="33">
        <v>3.61</v>
      </c>
      <c r="AC169" s="17">
        <v>5.59</v>
      </c>
      <c r="AD169" s="17">
        <v>4.2699999999999996</v>
      </c>
      <c r="AE169" s="17">
        <v>8.52</v>
      </c>
      <c r="AF169" s="17">
        <v>3.62</v>
      </c>
    </row>
    <row r="170" spans="1:32">
      <c r="A170" s="16">
        <v>41364</v>
      </c>
      <c r="B170" s="17">
        <v>-1.93</v>
      </c>
      <c r="C170" s="17">
        <v>-1.23</v>
      </c>
      <c r="D170" s="17">
        <v>-0.56000000000000005</v>
      </c>
      <c r="E170" s="17">
        <v>6.05</v>
      </c>
      <c r="F170" s="33">
        <v>3.42</v>
      </c>
      <c r="G170" s="33">
        <v>4.6399999999999997</v>
      </c>
      <c r="H170" s="33">
        <v>-3.12</v>
      </c>
      <c r="I170" s="33">
        <v>-1.74</v>
      </c>
      <c r="J170" s="17">
        <v>-0.68</v>
      </c>
      <c r="K170" s="17">
        <v>-1.38</v>
      </c>
      <c r="L170" s="17">
        <v>-1.1599999999999999</v>
      </c>
      <c r="M170" s="17">
        <v>4.59</v>
      </c>
      <c r="N170" s="33">
        <v>4.6399999999999997</v>
      </c>
      <c r="O170" s="33">
        <v>5.12</v>
      </c>
      <c r="P170" s="33">
        <v>1.56</v>
      </c>
      <c r="Q170" s="33">
        <v>5.03</v>
      </c>
      <c r="R170" s="33">
        <v>3.41</v>
      </c>
      <c r="S170" s="17">
        <v>7.55</v>
      </c>
      <c r="T170" s="17">
        <v>5.45</v>
      </c>
      <c r="U170" s="17">
        <v>5.71</v>
      </c>
      <c r="V170" s="17">
        <v>2.17</v>
      </c>
      <c r="W170" s="17">
        <v>4.72</v>
      </c>
      <c r="X170" s="33">
        <v>5.78</v>
      </c>
      <c r="Y170" s="33">
        <v>5.97</v>
      </c>
      <c r="Z170" s="33">
        <v>5.55</v>
      </c>
      <c r="AA170" s="33">
        <v>1.48</v>
      </c>
      <c r="AB170" s="33">
        <v>9.5</v>
      </c>
      <c r="AC170" s="17">
        <v>4.13</v>
      </c>
      <c r="AD170" s="17">
        <v>3.92</v>
      </c>
      <c r="AE170" s="17">
        <v>1.1599999999999999</v>
      </c>
      <c r="AF170" s="17">
        <v>4.05</v>
      </c>
    </row>
    <row r="171" spans="1:32">
      <c r="A171" s="18">
        <v>41394</v>
      </c>
      <c r="B171" s="19">
        <v>-1.99</v>
      </c>
      <c r="C171" s="19">
        <v>-4.13</v>
      </c>
      <c r="D171" s="19">
        <v>-1.52</v>
      </c>
      <c r="E171" s="19">
        <v>6.07</v>
      </c>
      <c r="F171" s="34">
        <v>3.74</v>
      </c>
      <c r="G171" s="34">
        <v>5.48</v>
      </c>
      <c r="H171" s="34">
        <v>-3.55</v>
      </c>
      <c r="I171" s="34">
        <v>-0.69</v>
      </c>
      <c r="J171" s="19">
        <v>-6.95</v>
      </c>
      <c r="K171" s="19">
        <v>-2.5</v>
      </c>
      <c r="L171" s="19">
        <v>-2.62</v>
      </c>
      <c r="M171" s="19">
        <v>4.6100000000000003</v>
      </c>
      <c r="N171" s="34">
        <v>9.14</v>
      </c>
      <c r="O171" s="34">
        <v>6.39</v>
      </c>
      <c r="P171" s="34">
        <v>3.8</v>
      </c>
      <c r="Q171" s="34">
        <v>3.51</v>
      </c>
      <c r="R171" s="34">
        <v>3.13</v>
      </c>
      <c r="S171" s="19">
        <v>7.34</v>
      </c>
      <c r="T171" s="19">
        <v>5.8</v>
      </c>
      <c r="U171" s="19">
        <v>0.6</v>
      </c>
      <c r="V171" s="19">
        <v>0.09</v>
      </c>
      <c r="W171" s="19">
        <v>5.56</v>
      </c>
      <c r="X171" s="34">
        <v>2.2200000000000002</v>
      </c>
      <c r="Y171" s="34">
        <v>6.51</v>
      </c>
      <c r="Z171" s="34">
        <v>8.2799999999999994</v>
      </c>
      <c r="AA171" s="34">
        <v>1.53</v>
      </c>
      <c r="AB171" s="34">
        <v>4.2</v>
      </c>
      <c r="AC171" s="19">
        <v>9.3699999999999992</v>
      </c>
      <c r="AD171" s="19">
        <v>4.99</v>
      </c>
      <c r="AE171" s="19">
        <v>7.44</v>
      </c>
      <c r="AF171" s="19">
        <v>4.1100000000000003</v>
      </c>
    </row>
    <row r="172" spans="1:32">
      <c r="A172" s="16">
        <v>41425</v>
      </c>
      <c r="B172" s="17">
        <v>0.22</v>
      </c>
      <c r="C172" s="17">
        <v>3.2</v>
      </c>
      <c r="D172" s="17">
        <v>1.76</v>
      </c>
      <c r="E172" s="17">
        <v>2.77</v>
      </c>
      <c r="F172" s="33">
        <v>2.4900000000000002</v>
      </c>
      <c r="G172" s="33">
        <v>4.53</v>
      </c>
      <c r="H172" s="33">
        <v>-0.1</v>
      </c>
      <c r="I172" s="33">
        <v>1.1200000000000001</v>
      </c>
      <c r="J172" s="17">
        <v>2.19</v>
      </c>
      <c r="K172" s="17">
        <v>3.4</v>
      </c>
      <c r="L172" s="17">
        <v>2.25</v>
      </c>
      <c r="M172" s="17">
        <v>2.17</v>
      </c>
      <c r="N172" s="33">
        <v>5.67</v>
      </c>
      <c r="O172" s="33">
        <v>2.2200000000000002</v>
      </c>
      <c r="P172" s="33">
        <v>1.87</v>
      </c>
      <c r="Q172" s="33">
        <v>1.18</v>
      </c>
      <c r="R172" s="33">
        <v>1.41</v>
      </c>
      <c r="S172" s="17">
        <v>-2.44</v>
      </c>
      <c r="T172" s="17">
        <v>-2.61</v>
      </c>
      <c r="U172" s="17">
        <v>-0.92</v>
      </c>
      <c r="V172" s="17">
        <v>-1.66</v>
      </c>
      <c r="W172" s="17">
        <v>4.8899999999999997</v>
      </c>
      <c r="X172" s="33">
        <v>4.21</v>
      </c>
      <c r="Y172" s="33">
        <v>3.92</v>
      </c>
      <c r="Z172" s="33">
        <v>3.62</v>
      </c>
      <c r="AA172" s="33">
        <v>3.68</v>
      </c>
      <c r="AB172" s="33">
        <v>2.75</v>
      </c>
      <c r="AC172" s="17">
        <v>1.84</v>
      </c>
      <c r="AD172" s="17">
        <v>3.93</v>
      </c>
      <c r="AE172" s="17">
        <v>1.08</v>
      </c>
      <c r="AF172" s="17">
        <v>1.75</v>
      </c>
    </row>
    <row r="173" spans="1:32">
      <c r="A173" s="16">
        <v>41455</v>
      </c>
      <c r="B173" s="17">
        <v>-7.66</v>
      </c>
      <c r="C173" s="17">
        <v>-7.27</v>
      </c>
      <c r="D173" s="17">
        <v>-5.7</v>
      </c>
      <c r="E173" s="17">
        <v>-11.04</v>
      </c>
      <c r="F173" s="33">
        <v>-13.17</v>
      </c>
      <c r="G173" s="33">
        <v>-10.76</v>
      </c>
      <c r="H173" s="33">
        <v>-7.82</v>
      </c>
      <c r="I173" s="33">
        <v>-6.12</v>
      </c>
      <c r="J173" s="17">
        <v>-0.08</v>
      </c>
      <c r="K173" s="17">
        <v>-6.58</v>
      </c>
      <c r="L173" s="17">
        <v>-7.09</v>
      </c>
      <c r="M173" s="17">
        <v>-9.34</v>
      </c>
      <c r="N173" s="33">
        <v>-9.6199999999999992</v>
      </c>
      <c r="O173" s="33">
        <v>-11.19</v>
      </c>
      <c r="P173" s="33">
        <v>-13.18</v>
      </c>
      <c r="Q173" s="33">
        <v>-11.91</v>
      </c>
      <c r="R173" s="33">
        <v>-6.24</v>
      </c>
      <c r="S173" s="17">
        <v>-8.07</v>
      </c>
      <c r="T173" s="17">
        <v>-8.75</v>
      </c>
      <c r="U173" s="17">
        <v>-9.9700000000000006</v>
      </c>
      <c r="V173" s="17">
        <v>-15.79</v>
      </c>
      <c r="W173" s="17">
        <v>-9.3699999999999992</v>
      </c>
      <c r="X173" s="33">
        <v>-8.7200000000000006</v>
      </c>
      <c r="Y173" s="33">
        <v>-14.24</v>
      </c>
      <c r="Z173" s="33">
        <v>-11.87</v>
      </c>
      <c r="AA173" s="33">
        <v>-15.58</v>
      </c>
      <c r="AB173" s="33">
        <v>-9.4</v>
      </c>
      <c r="AC173" s="17">
        <v>-13.35</v>
      </c>
      <c r="AD173" s="17">
        <v>-10.17</v>
      </c>
      <c r="AE173" s="17">
        <v>-13.69</v>
      </c>
      <c r="AF173" s="17">
        <v>-11.69</v>
      </c>
    </row>
    <row r="174" spans="1:32">
      <c r="A174" s="16">
        <v>41486</v>
      </c>
      <c r="B174" s="17">
        <v>5.54</v>
      </c>
      <c r="C174" s="17">
        <v>0.42</v>
      </c>
      <c r="D174" s="17">
        <v>4.13</v>
      </c>
      <c r="E174" s="17">
        <v>5.4</v>
      </c>
      <c r="F174" s="33">
        <v>5.59</v>
      </c>
      <c r="G174" s="33">
        <v>5.59</v>
      </c>
      <c r="H174" s="33">
        <v>5.67</v>
      </c>
      <c r="I174" s="33">
        <v>5.64</v>
      </c>
      <c r="J174" s="17">
        <v>4.3499999999999996</v>
      </c>
      <c r="K174" s="17">
        <v>-1.48</v>
      </c>
      <c r="L174" s="17">
        <v>4.72</v>
      </c>
      <c r="M174" s="17">
        <v>4.5599999999999996</v>
      </c>
      <c r="N174" s="33">
        <v>3.91</v>
      </c>
      <c r="O174" s="33">
        <v>6.62</v>
      </c>
      <c r="P174" s="33">
        <v>4.12</v>
      </c>
      <c r="Q174" s="33">
        <v>3.79</v>
      </c>
      <c r="R174" s="33">
        <v>5.89</v>
      </c>
      <c r="S174" s="17">
        <v>4.87</v>
      </c>
      <c r="T174" s="17">
        <v>6.55</v>
      </c>
      <c r="U174" s="17">
        <v>3.6</v>
      </c>
      <c r="V174" s="17">
        <v>5.67</v>
      </c>
      <c r="W174" s="17">
        <v>8.77</v>
      </c>
      <c r="X174" s="33">
        <v>4.54</v>
      </c>
      <c r="Y174" s="33">
        <v>6.89</v>
      </c>
      <c r="Z174" s="33">
        <v>7.11</v>
      </c>
      <c r="AA174" s="33">
        <v>5.63</v>
      </c>
      <c r="AB174" s="33">
        <v>3.9</v>
      </c>
      <c r="AC174" s="17">
        <v>5.04</v>
      </c>
      <c r="AD174" s="17">
        <v>5.51</v>
      </c>
      <c r="AE174" s="17">
        <v>4.3</v>
      </c>
      <c r="AF174" s="17">
        <v>7.13</v>
      </c>
    </row>
    <row r="175" spans="1:32">
      <c r="A175" s="16">
        <v>41517</v>
      </c>
      <c r="B175" s="17">
        <v>-0.28999999999999998</v>
      </c>
      <c r="C175" s="17">
        <v>2.23</v>
      </c>
      <c r="D175" s="17">
        <v>-0.11</v>
      </c>
      <c r="E175" s="17">
        <v>0.68</v>
      </c>
      <c r="F175" s="33">
        <v>-5.46</v>
      </c>
      <c r="G175" s="33">
        <v>-2.62</v>
      </c>
      <c r="H175" s="33">
        <v>0.28999999999999998</v>
      </c>
      <c r="I175" s="33">
        <v>-0.8</v>
      </c>
      <c r="J175" s="17">
        <v>1.77</v>
      </c>
      <c r="K175" s="17">
        <v>3.08</v>
      </c>
      <c r="L175" s="17">
        <v>0.92</v>
      </c>
      <c r="M175" s="17">
        <v>-0.91</v>
      </c>
      <c r="N175" s="33">
        <v>-2.97</v>
      </c>
      <c r="O175" s="33">
        <v>-3.26</v>
      </c>
      <c r="P175" s="33">
        <v>-7.25</v>
      </c>
      <c r="Q175" s="33">
        <v>-6.7</v>
      </c>
      <c r="R175" s="33">
        <v>-3.71</v>
      </c>
      <c r="S175" s="17">
        <v>-1.87</v>
      </c>
      <c r="T175" s="17">
        <v>-3.5</v>
      </c>
      <c r="U175" s="17">
        <v>-2.36</v>
      </c>
      <c r="V175" s="17">
        <v>-7.08</v>
      </c>
      <c r="W175" s="17">
        <v>1.1000000000000001</v>
      </c>
      <c r="X175" s="33">
        <v>-0.98</v>
      </c>
      <c r="Y175" s="33">
        <v>-2.02</v>
      </c>
      <c r="Z175" s="33">
        <v>-4.6399999999999997</v>
      </c>
      <c r="AA175" s="33">
        <v>-7.12</v>
      </c>
      <c r="AB175" s="33">
        <v>0.13</v>
      </c>
      <c r="AC175" s="17">
        <v>-2.71</v>
      </c>
      <c r="AD175" s="17">
        <v>-1.49</v>
      </c>
      <c r="AE175" s="17">
        <v>-2.86</v>
      </c>
      <c r="AF175" s="17">
        <v>-5.17</v>
      </c>
    </row>
    <row r="176" spans="1:32">
      <c r="A176" s="18">
        <v>41547</v>
      </c>
      <c r="B176" s="19">
        <v>5.39</v>
      </c>
      <c r="C176" s="19">
        <v>3.07</v>
      </c>
      <c r="D176" s="19">
        <v>3.58</v>
      </c>
      <c r="E176" s="19">
        <v>2.39</v>
      </c>
      <c r="F176" s="34">
        <v>1.85</v>
      </c>
      <c r="G176" s="34">
        <v>3.3</v>
      </c>
      <c r="H176" s="34">
        <v>5.29</v>
      </c>
      <c r="I176" s="34">
        <v>3.5</v>
      </c>
      <c r="J176" s="19">
        <v>3.06</v>
      </c>
      <c r="K176" s="19">
        <v>2.21</v>
      </c>
      <c r="L176" s="19">
        <v>7.08</v>
      </c>
      <c r="M176" s="19">
        <v>2.4</v>
      </c>
      <c r="N176" s="34">
        <v>4.72</v>
      </c>
      <c r="O176" s="34">
        <v>1.41</v>
      </c>
      <c r="P176" s="34">
        <v>3</v>
      </c>
      <c r="Q176" s="34">
        <v>3.34</v>
      </c>
      <c r="R176" s="34">
        <v>4.8600000000000003</v>
      </c>
      <c r="S176" s="19">
        <v>3.6</v>
      </c>
      <c r="T176" s="19">
        <v>6.8</v>
      </c>
      <c r="U176" s="19">
        <v>3.84</v>
      </c>
      <c r="V176" s="19">
        <v>5.28</v>
      </c>
      <c r="W176" s="19">
        <v>2.75</v>
      </c>
      <c r="X176" s="34">
        <v>1.68</v>
      </c>
      <c r="Y176" s="34">
        <v>2.4900000000000002</v>
      </c>
      <c r="Z176" s="34">
        <v>2.25</v>
      </c>
      <c r="AA176" s="34">
        <v>1.1100000000000001</v>
      </c>
      <c r="AB176" s="34">
        <v>0.61</v>
      </c>
      <c r="AC176" s="19">
        <v>3.25</v>
      </c>
      <c r="AD176" s="19">
        <v>4.93</v>
      </c>
      <c r="AE176" s="19">
        <v>1.88</v>
      </c>
      <c r="AF176" s="19">
        <v>1.31</v>
      </c>
    </row>
    <row r="177" spans="1:32">
      <c r="A177" s="16">
        <v>41578</v>
      </c>
      <c r="B177" s="17">
        <v>2.1</v>
      </c>
      <c r="C177" s="17">
        <v>3.36</v>
      </c>
      <c r="D177" s="17">
        <v>-0.03</v>
      </c>
      <c r="E177" s="17">
        <v>-1.81</v>
      </c>
      <c r="F177" s="33">
        <v>-0.43</v>
      </c>
      <c r="G177" s="33">
        <v>0.09</v>
      </c>
      <c r="H177" s="33">
        <v>2.56</v>
      </c>
      <c r="I177" s="33">
        <v>-0.68</v>
      </c>
      <c r="J177" s="17">
        <v>-0.2</v>
      </c>
      <c r="K177" s="17">
        <v>3.94</v>
      </c>
      <c r="L177" s="17">
        <v>2.09</v>
      </c>
      <c r="M177" s="17">
        <v>-0.39</v>
      </c>
      <c r="N177" s="33">
        <v>-1.1000000000000001</v>
      </c>
      <c r="O177" s="33">
        <v>-0.79</v>
      </c>
      <c r="P177" s="33">
        <v>0.69</v>
      </c>
      <c r="Q177" s="33">
        <v>-0.43</v>
      </c>
      <c r="R177" s="33">
        <v>0.5</v>
      </c>
      <c r="S177" s="17">
        <v>1.62</v>
      </c>
      <c r="T177" s="17">
        <v>-0.03</v>
      </c>
      <c r="U177" s="17">
        <v>-0.86</v>
      </c>
      <c r="V177" s="17">
        <v>-2.73</v>
      </c>
      <c r="W177" s="17">
        <v>-2.83</v>
      </c>
      <c r="X177" s="33">
        <v>-0.69</v>
      </c>
      <c r="Y177" s="33">
        <v>-0.83</v>
      </c>
      <c r="Z177" s="33">
        <v>0.17</v>
      </c>
      <c r="AA177" s="33">
        <v>-2.44</v>
      </c>
      <c r="AB177" s="33">
        <v>-0.72</v>
      </c>
      <c r="AC177" s="17">
        <v>-2.1800000000000002</v>
      </c>
      <c r="AD177" s="17">
        <v>0.53</v>
      </c>
      <c r="AE177" s="17">
        <v>2.84</v>
      </c>
      <c r="AF177" s="17">
        <v>-1.96</v>
      </c>
    </row>
    <row r="178" spans="1:32">
      <c r="A178" s="16">
        <v>41608</v>
      </c>
      <c r="B178" s="17">
        <v>-1</v>
      </c>
      <c r="C178" s="17">
        <v>0.28000000000000003</v>
      </c>
      <c r="D178" s="17">
        <v>-0.62</v>
      </c>
      <c r="E178" s="17">
        <v>-1.21</v>
      </c>
      <c r="F178" s="33">
        <v>-4.9800000000000004</v>
      </c>
      <c r="G178" s="33">
        <v>-2.66</v>
      </c>
      <c r="H178" s="33">
        <v>-1.07</v>
      </c>
      <c r="I178" s="33">
        <v>-2.25</v>
      </c>
      <c r="J178" s="17">
        <v>-1.54</v>
      </c>
      <c r="K178" s="17">
        <v>0.28999999999999998</v>
      </c>
      <c r="L178" s="17">
        <v>3.19</v>
      </c>
      <c r="M178" s="17">
        <v>-0.92</v>
      </c>
      <c r="N178" s="33">
        <v>2.1</v>
      </c>
      <c r="O178" s="33">
        <v>-0.78</v>
      </c>
      <c r="P178" s="33">
        <v>-4.18</v>
      </c>
      <c r="Q178" s="33">
        <v>-6.52</v>
      </c>
      <c r="R178" s="33">
        <v>-0.2</v>
      </c>
      <c r="S178" s="17">
        <v>1.24</v>
      </c>
      <c r="T178" s="17">
        <v>2.06</v>
      </c>
      <c r="U178" s="17">
        <v>-1.64</v>
      </c>
      <c r="V178" s="17">
        <v>-1.23</v>
      </c>
      <c r="W178" s="17">
        <v>0.13</v>
      </c>
      <c r="X178" s="33">
        <v>-1.32</v>
      </c>
      <c r="Y178" s="33">
        <v>-4.3499999999999996</v>
      </c>
      <c r="Z178" s="33">
        <v>-2.5299999999999998</v>
      </c>
      <c r="AA178" s="33">
        <v>-4.76</v>
      </c>
      <c r="AB178" s="33">
        <v>-3.23</v>
      </c>
      <c r="AC178" s="17">
        <v>-2.9</v>
      </c>
      <c r="AD178" s="17">
        <v>-4.51</v>
      </c>
      <c r="AE178" s="17">
        <v>-6.76</v>
      </c>
      <c r="AF178" s="17">
        <v>-7.01</v>
      </c>
    </row>
    <row r="179" spans="1:32">
      <c r="A179" s="16">
        <v>41639</v>
      </c>
      <c r="B179" s="17">
        <v>1.92</v>
      </c>
      <c r="C179" s="17">
        <v>-3.94</v>
      </c>
      <c r="D179" s="17">
        <v>-1.45</v>
      </c>
      <c r="E179" s="17">
        <v>-2.48</v>
      </c>
      <c r="F179" s="33">
        <v>-3.95</v>
      </c>
      <c r="G179" s="33">
        <v>-3.83</v>
      </c>
      <c r="H179" s="33">
        <v>3.04</v>
      </c>
      <c r="I179" s="33">
        <v>-0.14000000000000001</v>
      </c>
      <c r="J179" s="17">
        <v>-3.22</v>
      </c>
      <c r="K179" s="17">
        <v>-4.83</v>
      </c>
      <c r="L179" s="17">
        <v>0.88</v>
      </c>
      <c r="M179" s="17">
        <v>-1.32</v>
      </c>
      <c r="N179" s="33">
        <v>-2.82</v>
      </c>
      <c r="O179" s="33">
        <v>-1.81</v>
      </c>
      <c r="P179" s="33">
        <v>-2.67</v>
      </c>
      <c r="Q179" s="33">
        <v>-4.26</v>
      </c>
      <c r="R179" s="33">
        <v>-1.86</v>
      </c>
      <c r="S179" s="17">
        <v>-2.2599999999999998</v>
      </c>
      <c r="T179" s="17">
        <v>-1.18</v>
      </c>
      <c r="U179" s="17">
        <v>0.34</v>
      </c>
      <c r="V179" s="17">
        <v>-4.91</v>
      </c>
      <c r="W179" s="17">
        <v>-4.28</v>
      </c>
      <c r="X179" s="33">
        <v>-3.53</v>
      </c>
      <c r="Y179" s="33">
        <v>-4.72</v>
      </c>
      <c r="Z179" s="33">
        <v>-4.3099999999999996</v>
      </c>
      <c r="AA179" s="33">
        <v>-6.59</v>
      </c>
      <c r="AB179" s="33">
        <v>0.37</v>
      </c>
      <c r="AC179" s="17">
        <v>-2.4300000000000002</v>
      </c>
      <c r="AD179" s="17">
        <v>-5.51</v>
      </c>
      <c r="AE179" s="17">
        <v>-3.25</v>
      </c>
      <c r="AF179" s="17">
        <v>-5.19</v>
      </c>
    </row>
    <row r="180" spans="1:32">
      <c r="A180" s="16">
        <v>41670</v>
      </c>
      <c r="B180" s="17">
        <v>-2.78</v>
      </c>
      <c r="C180" s="17">
        <v>-4.32</v>
      </c>
      <c r="D180" s="17">
        <v>-1.43</v>
      </c>
      <c r="E180" s="17">
        <v>2.29</v>
      </c>
      <c r="F180" s="33">
        <v>3.69</v>
      </c>
      <c r="G180" s="33">
        <v>3.97</v>
      </c>
      <c r="H180" s="33">
        <v>-3.76</v>
      </c>
      <c r="I180" s="33">
        <v>-4.26</v>
      </c>
      <c r="J180" s="17">
        <v>-0.79</v>
      </c>
      <c r="K180" s="17">
        <v>-4.59</v>
      </c>
      <c r="L180" s="17">
        <v>-0.64</v>
      </c>
      <c r="M180" s="17">
        <v>1.7</v>
      </c>
      <c r="N180" s="33">
        <v>3.37</v>
      </c>
      <c r="O180" s="33">
        <v>1.93</v>
      </c>
      <c r="P180" s="33">
        <v>2.77</v>
      </c>
      <c r="Q180" s="33">
        <v>2.33</v>
      </c>
      <c r="R180" s="33">
        <v>0</v>
      </c>
      <c r="S180" s="17">
        <v>0.91</v>
      </c>
      <c r="T180" s="17">
        <v>-1.37</v>
      </c>
      <c r="U180" s="17">
        <v>2.4500000000000002</v>
      </c>
      <c r="V180" s="17">
        <v>3.52</v>
      </c>
      <c r="W180" s="17">
        <v>1.4</v>
      </c>
      <c r="X180" s="33">
        <v>1.39</v>
      </c>
      <c r="Y180" s="33">
        <v>4.05</v>
      </c>
      <c r="Z180" s="33">
        <v>2.3199999999999998</v>
      </c>
      <c r="AA180" s="33">
        <v>4.63</v>
      </c>
      <c r="AB180" s="33">
        <v>2.8</v>
      </c>
      <c r="AC180" s="17">
        <v>4.9000000000000004</v>
      </c>
      <c r="AD180" s="17">
        <v>7.07</v>
      </c>
      <c r="AE180" s="17">
        <v>10.6</v>
      </c>
      <c r="AF180" s="17">
        <v>3.76</v>
      </c>
    </row>
    <row r="181" spans="1:32">
      <c r="A181" s="18">
        <v>41698</v>
      </c>
      <c r="B181" s="19">
        <v>0.94</v>
      </c>
      <c r="C181" s="19">
        <v>4.21</v>
      </c>
      <c r="D181" s="19">
        <v>0.25</v>
      </c>
      <c r="E181" s="19">
        <v>7.56</v>
      </c>
      <c r="F181" s="34">
        <v>1.76</v>
      </c>
      <c r="G181" s="34">
        <v>3.48</v>
      </c>
      <c r="H181" s="34">
        <v>0.04</v>
      </c>
      <c r="I181" s="34">
        <v>-0.59</v>
      </c>
      <c r="J181" s="19">
        <v>0.82</v>
      </c>
      <c r="K181" s="19">
        <v>3.03</v>
      </c>
      <c r="L181" s="19">
        <v>5.4</v>
      </c>
      <c r="M181" s="19">
        <v>8.1999999999999993</v>
      </c>
      <c r="N181" s="34">
        <v>3.13</v>
      </c>
      <c r="O181" s="34">
        <v>2.36</v>
      </c>
      <c r="P181" s="34">
        <v>-1.66</v>
      </c>
      <c r="Q181" s="34">
        <v>6.14</v>
      </c>
      <c r="R181" s="34">
        <v>4.66</v>
      </c>
      <c r="S181" s="19">
        <v>2.3199999999999998</v>
      </c>
      <c r="T181" s="19">
        <v>0.35</v>
      </c>
      <c r="U181" s="19">
        <v>2.76</v>
      </c>
      <c r="V181" s="19">
        <v>2.41</v>
      </c>
      <c r="W181" s="19">
        <v>7.29</v>
      </c>
      <c r="X181" s="34">
        <v>5.7</v>
      </c>
      <c r="Y181" s="34">
        <v>3.97</v>
      </c>
      <c r="Z181" s="34">
        <v>3.62</v>
      </c>
      <c r="AA181" s="34">
        <v>2.02</v>
      </c>
      <c r="AB181" s="34">
        <v>7.16</v>
      </c>
      <c r="AC181" s="19">
        <v>6.43</v>
      </c>
      <c r="AD181" s="19">
        <v>0.5</v>
      </c>
      <c r="AE181" s="19">
        <v>5.67</v>
      </c>
      <c r="AF181" s="19">
        <v>-2.52</v>
      </c>
    </row>
    <row r="182" spans="1:32">
      <c r="A182" s="16">
        <v>41729</v>
      </c>
      <c r="B182" s="17">
        <v>0.64</v>
      </c>
      <c r="C182" s="17">
        <v>-0.11</v>
      </c>
      <c r="D182" s="17">
        <v>0.3</v>
      </c>
      <c r="E182" s="17">
        <v>4</v>
      </c>
      <c r="F182" s="33">
        <v>3.36</v>
      </c>
      <c r="G182" s="33">
        <v>4.38</v>
      </c>
      <c r="H182" s="33">
        <v>-0.3</v>
      </c>
      <c r="I182" s="33">
        <v>-0.14000000000000001</v>
      </c>
      <c r="J182" s="17">
        <v>1.51</v>
      </c>
      <c r="K182" s="17">
        <v>-0.62</v>
      </c>
      <c r="L182" s="17">
        <v>-0.22</v>
      </c>
      <c r="M182" s="17">
        <v>2.13</v>
      </c>
      <c r="N182" s="33">
        <v>5.6</v>
      </c>
      <c r="O182" s="33">
        <v>2.91</v>
      </c>
      <c r="P182" s="33">
        <v>1.23</v>
      </c>
      <c r="Q182" s="33">
        <v>4.17</v>
      </c>
      <c r="R182" s="33">
        <v>5.54</v>
      </c>
      <c r="S182" s="17">
        <v>2.79</v>
      </c>
      <c r="T182" s="17">
        <v>1.1200000000000001</v>
      </c>
      <c r="U182" s="17">
        <v>1</v>
      </c>
      <c r="V182" s="17">
        <v>1.36</v>
      </c>
      <c r="W182" s="17">
        <v>3.35</v>
      </c>
      <c r="X182" s="33">
        <v>5.55</v>
      </c>
      <c r="Y182" s="33">
        <v>5.56</v>
      </c>
      <c r="Z182" s="33">
        <v>6.09</v>
      </c>
      <c r="AA182" s="33">
        <v>5.6</v>
      </c>
      <c r="AB182" s="33">
        <v>3.75</v>
      </c>
      <c r="AC182" s="17">
        <v>7.32</v>
      </c>
      <c r="AD182" s="17">
        <v>2.13</v>
      </c>
      <c r="AE182" s="17">
        <v>3.51</v>
      </c>
      <c r="AF182" s="17">
        <v>2.4</v>
      </c>
    </row>
    <row r="183" spans="1:32">
      <c r="A183" s="16">
        <v>41759</v>
      </c>
      <c r="B183" s="17">
        <v>0.17</v>
      </c>
      <c r="C183" s="17">
        <v>0.16</v>
      </c>
      <c r="D183" s="17">
        <v>-2.04</v>
      </c>
      <c r="E183" s="17">
        <v>4.5</v>
      </c>
      <c r="F183" s="33">
        <v>2.14</v>
      </c>
      <c r="G183" s="33">
        <v>5.29</v>
      </c>
      <c r="H183" s="33">
        <v>-0.42</v>
      </c>
      <c r="I183" s="33">
        <v>-1.32</v>
      </c>
      <c r="J183" s="17">
        <v>-4.1399999999999997</v>
      </c>
      <c r="K183" s="17">
        <v>0.06</v>
      </c>
      <c r="L183" s="17">
        <v>-0.55000000000000004</v>
      </c>
      <c r="M183" s="17">
        <v>2.81</v>
      </c>
      <c r="N183" s="33">
        <v>6.34</v>
      </c>
      <c r="O183" s="33">
        <v>3.59</v>
      </c>
      <c r="P183" s="33">
        <v>2.13</v>
      </c>
      <c r="Q183" s="33">
        <v>-1.62</v>
      </c>
      <c r="R183" s="33">
        <v>-1.1100000000000001</v>
      </c>
      <c r="S183" s="17">
        <v>1.76</v>
      </c>
      <c r="T183" s="17">
        <v>-0.05</v>
      </c>
      <c r="U183" s="17">
        <v>5.5</v>
      </c>
      <c r="V183" s="17">
        <v>-0.57999999999999996</v>
      </c>
      <c r="W183" s="17">
        <v>4.1900000000000004</v>
      </c>
      <c r="X183" s="33">
        <v>3.76</v>
      </c>
      <c r="Y183" s="33">
        <v>7.23</v>
      </c>
      <c r="Z183" s="33">
        <v>2.9</v>
      </c>
      <c r="AA183" s="33">
        <v>2.9</v>
      </c>
      <c r="AB183" s="33">
        <v>5</v>
      </c>
      <c r="AC183" s="17">
        <v>6.26</v>
      </c>
      <c r="AD183" s="17">
        <v>4.24</v>
      </c>
      <c r="AE183" s="17">
        <v>7.52</v>
      </c>
      <c r="AF183" s="17">
        <v>2.15</v>
      </c>
    </row>
    <row r="184" spans="1:32">
      <c r="A184" s="16">
        <v>41790</v>
      </c>
      <c r="B184" s="17">
        <v>-0.18</v>
      </c>
      <c r="C184" s="17">
        <v>3.85</v>
      </c>
      <c r="D184" s="17">
        <v>-0.03</v>
      </c>
      <c r="E184" s="17">
        <v>2.89</v>
      </c>
      <c r="F184" s="33">
        <v>-1.78</v>
      </c>
      <c r="G184" s="33">
        <v>1.47</v>
      </c>
      <c r="H184" s="33">
        <v>-1.18</v>
      </c>
      <c r="I184" s="33">
        <v>0.57999999999999996</v>
      </c>
      <c r="J184" s="17">
        <v>-1.26</v>
      </c>
      <c r="K184" s="17">
        <v>4.82</v>
      </c>
      <c r="L184" s="17">
        <v>2.2400000000000002</v>
      </c>
      <c r="M184" s="17">
        <v>3.36</v>
      </c>
      <c r="N184" s="33">
        <v>3.24</v>
      </c>
      <c r="O184" s="33">
        <v>-0.03</v>
      </c>
      <c r="P184" s="33">
        <v>-5.12</v>
      </c>
      <c r="Q184" s="33">
        <v>-2.2999999999999998</v>
      </c>
      <c r="R184" s="33">
        <v>2.2599999999999998</v>
      </c>
      <c r="S184" s="17">
        <v>0.61</v>
      </c>
      <c r="T184" s="17">
        <v>-0.23</v>
      </c>
      <c r="U184" s="17">
        <v>-3.3</v>
      </c>
      <c r="V184" s="17">
        <v>-2.09</v>
      </c>
      <c r="W184" s="17">
        <v>1.57</v>
      </c>
      <c r="X184" s="33">
        <v>3.93</v>
      </c>
      <c r="Y184" s="33">
        <v>-2.0099999999999998</v>
      </c>
      <c r="Z184" s="33">
        <v>-1.6</v>
      </c>
      <c r="AA184" s="33">
        <v>-1.67</v>
      </c>
      <c r="AB184" s="33">
        <v>3.59</v>
      </c>
      <c r="AC184" s="17">
        <v>4.1900000000000004</v>
      </c>
      <c r="AD184" s="17">
        <v>0.15</v>
      </c>
      <c r="AE184" s="17">
        <v>-0.52</v>
      </c>
      <c r="AF184" s="17">
        <v>-0.27</v>
      </c>
    </row>
    <row r="185" spans="1:32">
      <c r="A185" s="16">
        <v>41820</v>
      </c>
      <c r="B185" s="17">
        <v>1.53</v>
      </c>
      <c r="C185" s="17">
        <v>-2.42</v>
      </c>
      <c r="D185" s="17">
        <v>2.21</v>
      </c>
      <c r="E185" s="17">
        <v>0.1</v>
      </c>
      <c r="F185" s="33">
        <v>-2.0699999999999998</v>
      </c>
      <c r="G185" s="33">
        <v>-1.27</v>
      </c>
      <c r="H185" s="33">
        <v>1.65</v>
      </c>
      <c r="I185" s="33">
        <v>3.22</v>
      </c>
      <c r="J185" s="17">
        <v>1.32</v>
      </c>
      <c r="K185" s="17">
        <v>-2.7</v>
      </c>
      <c r="L185" s="17">
        <v>2.67</v>
      </c>
      <c r="M185" s="17">
        <v>-0.74</v>
      </c>
      <c r="N185" s="33">
        <v>0.02</v>
      </c>
      <c r="O185" s="33">
        <v>-0.81</v>
      </c>
      <c r="P185" s="33">
        <v>-0.62</v>
      </c>
      <c r="Q185" s="33">
        <v>-4.3099999999999996</v>
      </c>
      <c r="R185" s="33">
        <v>-0.04</v>
      </c>
      <c r="S185" s="17">
        <v>-0.39</v>
      </c>
      <c r="T185" s="17">
        <v>1.67</v>
      </c>
      <c r="U185" s="17">
        <v>-3.63</v>
      </c>
      <c r="V185" s="17">
        <v>-0.96</v>
      </c>
      <c r="W185" s="17">
        <v>0.99</v>
      </c>
      <c r="X185" s="33">
        <v>-0.28999999999999998</v>
      </c>
      <c r="Y185" s="33">
        <v>-1.01</v>
      </c>
      <c r="Z185" s="33">
        <v>-2.2200000000000002</v>
      </c>
      <c r="AA185" s="33">
        <v>-2.64</v>
      </c>
      <c r="AB185" s="33">
        <v>-0.02</v>
      </c>
      <c r="AC185" s="17">
        <v>-2.44</v>
      </c>
      <c r="AD185" s="17">
        <v>-1.86</v>
      </c>
      <c r="AE185" s="17">
        <v>-0.89</v>
      </c>
      <c r="AF185" s="17">
        <v>-1.58</v>
      </c>
    </row>
    <row r="186" spans="1:32">
      <c r="A186" s="18">
        <v>41851</v>
      </c>
      <c r="B186" s="19">
        <v>8.3000000000000007</v>
      </c>
      <c r="C186" s="19">
        <v>1.26</v>
      </c>
      <c r="D186" s="19">
        <v>2.88</v>
      </c>
      <c r="E186" s="19">
        <v>5.12</v>
      </c>
      <c r="F186" s="34">
        <v>0.36</v>
      </c>
      <c r="G186" s="34">
        <v>1</v>
      </c>
      <c r="H186" s="34">
        <v>9.66</v>
      </c>
      <c r="I186" s="34">
        <v>2.4</v>
      </c>
      <c r="J186" s="19">
        <v>5.29</v>
      </c>
      <c r="K186" s="19">
        <v>2</v>
      </c>
      <c r="L186" s="19">
        <v>-0.68</v>
      </c>
      <c r="M186" s="19">
        <v>8.73</v>
      </c>
      <c r="N186" s="34">
        <v>2.86</v>
      </c>
      <c r="O186" s="34">
        <v>1.34</v>
      </c>
      <c r="P186" s="34">
        <v>-0.98</v>
      </c>
      <c r="Q186" s="34">
        <v>-2.0299999999999998</v>
      </c>
      <c r="R186" s="34">
        <v>4.79</v>
      </c>
      <c r="S186" s="19">
        <v>2.97</v>
      </c>
      <c r="T186" s="19">
        <v>-0.25</v>
      </c>
      <c r="U186" s="19">
        <v>1.78</v>
      </c>
      <c r="V186" s="19">
        <v>2.73</v>
      </c>
      <c r="W186" s="19">
        <v>4.1900000000000004</v>
      </c>
      <c r="X186" s="34">
        <v>1.73</v>
      </c>
      <c r="Y186" s="34">
        <v>-0.4</v>
      </c>
      <c r="Z186" s="34">
        <v>0.28999999999999998</v>
      </c>
      <c r="AA186" s="34">
        <v>-0.16</v>
      </c>
      <c r="AB186" s="34">
        <v>4.9800000000000004</v>
      </c>
      <c r="AC186" s="19">
        <v>2.93</v>
      </c>
      <c r="AD186" s="19">
        <v>3.69</v>
      </c>
      <c r="AE186" s="19">
        <v>-0.78</v>
      </c>
      <c r="AF186" s="19">
        <v>0.67</v>
      </c>
    </row>
    <row r="187" spans="1:32">
      <c r="A187" s="16">
        <v>41882</v>
      </c>
      <c r="B187" s="17">
        <v>3.19</v>
      </c>
      <c r="C187" s="17">
        <v>-2.4300000000000002</v>
      </c>
      <c r="D187" s="17">
        <v>1.95</v>
      </c>
      <c r="E187" s="17">
        <v>2.97</v>
      </c>
      <c r="F187" s="33">
        <v>3.99</v>
      </c>
      <c r="G187" s="33">
        <v>2.88</v>
      </c>
      <c r="H187" s="33">
        <v>2.66</v>
      </c>
      <c r="I187" s="33">
        <v>3.51</v>
      </c>
      <c r="J187" s="17">
        <v>-0.17</v>
      </c>
      <c r="K187" s="17">
        <v>-6.08</v>
      </c>
      <c r="L187" s="17">
        <v>7.78</v>
      </c>
      <c r="M187" s="17">
        <v>7.72</v>
      </c>
      <c r="N187" s="33">
        <v>2.1</v>
      </c>
      <c r="O187" s="33">
        <v>4.05</v>
      </c>
      <c r="P187" s="33">
        <v>5.04</v>
      </c>
      <c r="Q187" s="33">
        <v>5.39</v>
      </c>
      <c r="R187" s="33">
        <v>4.63</v>
      </c>
      <c r="S187" s="17">
        <v>4.0599999999999996</v>
      </c>
      <c r="T187" s="17">
        <v>5.76</v>
      </c>
      <c r="U187" s="17">
        <v>4.62</v>
      </c>
      <c r="V187" s="17">
        <v>9.44</v>
      </c>
      <c r="W187" s="17">
        <v>3.33</v>
      </c>
      <c r="X187" s="33">
        <v>2.0099999999999998</v>
      </c>
      <c r="Y187" s="33">
        <v>7.49</v>
      </c>
      <c r="Z187" s="33">
        <v>7.39</v>
      </c>
      <c r="AA187" s="33">
        <v>2.39</v>
      </c>
      <c r="AB187" s="33">
        <v>3.13</v>
      </c>
      <c r="AC187" s="17">
        <v>-1.98</v>
      </c>
      <c r="AD187" s="17">
        <v>1.01</v>
      </c>
      <c r="AE187" s="17">
        <v>2.2999999999999998</v>
      </c>
      <c r="AF187" s="17">
        <v>-1.08</v>
      </c>
    </row>
    <row r="188" spans="1:32">
      <c r="A188" s="16">
        <v>41912</v>
      </c>
      <c r="B188" s="17">
        <v>-0.67</v>
      </c>
      <c r="C188" s="17">
        <v>-1.08</v>
      </c>
      <c r="D188" s="17">
        <v>-4.66</v>
      </c>
      <c r="E188" s="17">
        <v>-0.24</v>
      </c>
      <c r="F188" s="33">
        <v>4.6399999999999997</v>
      </c>
      <c r="G188" s="33">
        <v>0.88</v>
      </c>
      <c r="H188" s="33">
        <v>-1.05</v>
      </c>
      <c r="I188" s="33">
        <v>-2.2200000000000002</v>
      </c>
      <c r="J188" s="17">
        <v>-10.18</v>
      </c>
      <c r="K188" s="17">
        <v>-3.64</v>
      </c>
      <c r="L188" s="17">
        <v>2.75</v>
      </c>
      <c r="M188" s="17">
        <v>-1.86</v>
      </c>
      <c r="N188" s="33">
        <v>0.46</v>
      </c>
      <c r="O188" s="33">
        <v>3.52</v>
      </c>
      <c r="P188" s="33">
        <v>5.38</v>
      </c>
      <c r="Q188" s="33">
        <v>2.48</v>
      </c>
      <c r="R188" s="33">
        <v>-0.73</v>
      </c>
      <c r="S188" s="17">
        <v>2.3199999999999998</v>
      </c>
      <c r="T188" s="17">
        <v>3.16</v>
      </c>
      <c r="U188" s="17">
        <v>-0.02</v>
      </c>
      <c r="V188" s="17">
        <v>2.56</v>
      </c>
      <c r="W188" s="17">
        <v>1.47</v>
      </c>
      <c r="X188" s="33">
        <v>0.65</v>
      </c>
      <c r="Y188" s="33">
        <v>-3.29</v>
      </c>
      <c r="Z188" s="33">
        <v>2.04</v>
      </c>
      <c r="AA188" s="33">
        <v>5.42</v>
      </c>
      <c r="AB188" s="33">
        <v>1.55</v>
      </c>
      <c r="AC188" s="17">
        <v>-0.98</v>
      </c>
      <c r="AD188" s="17">
        <v>1.9</v>
      </c>
      <c r="AE188" s="17">
        <v>3.11</v>
      </c>
      <c r="AF188" s="17">
        <v>5.16</v>
      </c>
    </row>
    <row r="189" spans="1:32">
      <c r="A189" s="16">
        <v>41943</v>
      </c>
      <c r="B189" s="17">
        <v>-3.22</v>
      </c>
      <c r="C189" s="17">
        <v>-2.34</v>
      </c>
      <c r="D189" s="17">
        <v>-2.99</v>
      </c>
      <c r="E189" s="17">
        <v>-3.51</v>
      </c>
      <c r="F189" s="33">
        <v>-1.18</v>
      </c>
      <c r="G189" s="33">
        <v>-1.52</v>
      </c>
      <c r="H189" s="33">
        <v>-4.0999999999999996</v>
      </c>
      <c r="I189" s="33">
        <v>-3.88</v>
      </c>
      <c r="J189" s="17">
        <v>-6.4</v>
      </c>
      <c r="K189" s="17">
        <v>0.59</v>
      </c>
      <c r="L189" s="17">
        <v>-4.92</v>
      </c>
      <c r="M189" s="17">
        <v>-3.84</v>
      </c>
      <c r="N189" s="33">
        <v>-1.81</v>
      </c>
      <c r="O189" s="33">
        <v>0.1</v>
      </c>
      <c r="P189" s="33">
        <v>0.57999999999999996</v>
      </c>
      <c r="Q189" s="33">
        <v>-1.1100000000000001</v>
      </c>
      <c r="R189" s="33">
        <v>-0.18</v>
      </c>
      <c r="S189" s="17">
        <v>-2.92</v>
      </c>
      <c r="T189" s="17">
        <v>0.61</v>
      </c>
      <c r="U189" s="17">
        <v>-1.38</v>
      </c>
      <c r="V189" s="17">
        <v>1.51</v>
      </c>
      <c r="W189" s="17">
        <v>-3.05</v>
      </c>
      <c r="X189" s="33">
        <v>-1.9</v>
      </c>
      <c r="Y189" s="33">
        <v>-1.56</v>
      </c>
      <c r="Z189" s="33">
        <v>-5.2</v>
      </c>
      <c r="AA189" s="33">
        <v>-2.23</v>
      </c>
      <c r="AB189" s="33">
        <v>-2.0299999999999998</v>
      </c>
      <c r="AC189" s="17">
        <v>-3.08</v>
      </c>
      <c r="AD189" s="17">
        <v>-2.99</v>
      </c>
      <c r="AE189" s="17">
        <v>-1.86</v>
      </c>
      <c r="AF189" s="17">
        <v>1.26</v>
      </c>
    </row>
    <row r="190" spans="1:32">
      <c r="A190" s="16">
        <v>41973</v>
      </c>
      <c r="B190" s="17">
        <v>-0.2</v>
      </c>
      <c r="C190" s="17">
        <v>-2.25</v>
      </c>
      <c r="D190" s="17">
        <v>6.5</v>
      </c>
      <c r="E190" s="17">
        <v>-3.23</v>
      </c>
      <c r="F190" s="33">
        <v>-2.08</v>
      </c>
      <c r="G190" s="33">
        <v>-1.6</v>
      </c>
      <c r="H190" s="33">
        <v>-0.08</v>
      </c>
      <c r="I190" s="33">
        <v>4</v>
      </c>
      <c r="J190" s="17">
        <v>2.2200000000000002</v>
      </c>
      <c r="K190" s="17">
        <v>10.41</v>
      </c>
      <c r="L190" s="17">
        <v>-3.64</v>
      </c>
      <c r="M190" s="17">
        <v>-6.88</v>
      </c>
      <c r="N190" s="33">
        <v>-0.12</v>
      </c>
      <c r="O190" s="33">
        <v>0.53</v>
      </c>
      <c r="P190" s="33">
        <v>-1.1000000000000001</v>
      </c>
      <c r="Q190" s="33">
        <v>-7.38</v>
      </c>
      <c r="R190" s="33">
        <v>-3.37</v>
      </c>
      <c r="S190" s="17">
        <v>-2.46</v>
      </c>
      <c r="T190" s="17">
        <v>-4.93</v>
      </c>
      <c r="U190" s="17">
        <v>-0.68</v>
      </c>
      <c r="V190" s="17">
        <v>-5.61</v>
      </c>
      <c r="W190" s="17">
        <v>-3.18</v>
      </c>
      <c r="X190" s="33">
        <v>-3.38</v>
      </c>
      <c r="Y190" s="33">
        <v>-2.4</v>
      </c>
      <c r="Z190" s="33">
        <v>-3.96</v>
      </c>
      <c r="AA190" s="33">
        <v>-1.81</v>
      </c>
      <c r="AB190" s="33">
        <v>-1.79</v>
      </c>
      <c r="AC190" s="17">
        <v>0.33</v>
      </c>
      <c r="AD190" s="17">
        <v>-2.04</v>
      </c>
      <c r="AE190" s="17">
        <v>-0.94</v>
      </c>
      <c r="AF190" s="17">
        <v>-1.06</v>
      </c>
    </row>
    <row r="191" spans="1:32">
      <c r="A191" s="18">
        <v>42004</v>
      </c>
      <c r="B191" s="19">
        <v>-5.72</v>
      </c>
      <c r="C191" s="19">
        <v>-3.14</v>
      </c>
      <c r="D191" s="19">
        <v>-2.35</v>
      </c>
      <c r="E191" s="19">
        <v>-2.4300000000000002</v>
      </c>
      <c r="F191" s="34">
        <v>0.1</v>
      </c>
      <c r="G191" s="34">
        <v>-0.24</v>
      </c>
      <c r="H191" s="34">
        <v>-7</v>
      </c>
      <c r="I191" s="34">
        <v>-5.7</v>
      </c>
      <c r="J191" s="19">
        <v>-4.41</v>
      </c>
      <c r="K191" s="19">
        <v>-1.23</v>
      </c>
      <c r="L191" s="19">
        <v>-2.9</v>
      </c>
      <c r="M191" s="19">
        <v>-1.53</v>
      </c>
      <c r="N191" s="34">
        <v>1.88</v>
      </c>
      <c r="O191" s="34">
        <v>-2.2400000000000002</v>
      </c>
      <c r="P191" s="34">
        <v>3.43</v>
      </c>
      <c r="Q191" s="34">
        <v>-0.35</v>
      </c>
      <c r="R191" s="34">
        <v>-1.18</v>
      </c>
      <c r="S191" s="19">
        <v>-2.1800000000000002</v>
      </c>
      <c r="T191" s="19">
        <v>0.4</v>
      </c>
      <c r="U191" s="19">
        <v>0.17</v>
      </c>
      <c r="V191" s="19">
        <v>0.97</v>
      </c>
      <c r="W191" s="19">
        <v>-3.03</v>
      </c>
      <c r="X191" s="34">
        <v>-0.28999999999999998</v>
      </c>
      <c r="Y191" s="34">
        <v>1.74</v>
      </c>
      <c r="Z191" s="34">
        <v>1.49</v>
      </c>
      <c r="AA191" s="34">
        <v>0.85</v>
      </c>
      <c r="AB191" s="34">
        <v>-4.29</v>
      </c>
      <c r="AC191" s="19">
        <v>-2.46</v>
      </c>
      <c r="AD191" s="19">
        <v>-0.47</v>
      </c>
      <c r="AE191" s="19">
        <v>-0.27</v>
      </c>
      <c r="AF191" s="19">
        <v>-2.29</v>
      </c>
    </row>
    <row r="192" spans="1:32">
      <c r="A192" s="16">
        <v>42035</v>
      </c>
      <c r="B192" s="17">
        <v>-0.27</v>
      </c>
      <c r="C192" s="17">
        <v>5.22</v>
      </c>
      <c r="D192" s="17">
        <v>2.88</v>
      </c>
      <c r="E192" s="17">
        <v>5.0999999999999996</v>
      </c>
      <c r="F192" s="33">
        <v>9.65</v>
      </c>
      <c r="G192" s="33">
        <v>7.58</v>
      </c>
      <c r="H192" s="33">
        <v>-1.59</v>
      </c>
      <c r="I192" s="33">
        <v>-0.01</v>
      </c>
      <c r="J192" s="17">
        <v>2.5</v>
      </c>
      <c r="K192" s="17">
        <v>3.97</v>
      </c>
      <c r="L192" s="17">
        <v>5.43</v>
      </c>
      <c r="M192" s="17">
        <v>2.82</v>
      </c>
      <c r="N192" s="33">
        <v>4.76</v>
      </c>
      <c r="O192" s="33">
        <v>6.26</v>
      </c>
      <c r="P192" s="33">
        <v>8.16</v>
      </c>
      <c r="Q192" s="33">
        <v>10.4</v>
      </c>
      <c r="R192" s="33">
        <v>0.6</v>
      </c>
      <c r="S192" s="17">
        <v>4.37</v>
      </c>
      <c r="T192" s="17">
        <v>5.17</v>
      </c>
      <c r="U192" s="17">
        <v>2.2999999999999998</v>
      </c>
      <c r="V192" s="17">
        <v>12.5</v>
      </c>
      <c r="W192" s="17">
        <v>2.94</v>
      </c>
      <c r="X192" s="33">
        <v>5.34</v>
      </c>
      <c r="Y192" s="33">
        <v>7.72</v>
      </c>
      <c r="Z192" s="33">
        <v>8.41</v>
      </c>
      <c r="AA192" s="33">
        <v>8.1199999999999992</v>
      </c>
      <c r="AB192" s="33">
        <v>9.74</v>
      </c>
      <c r="AC192" s="17">
        <v>10.92</v>
      </c>
      <c r="AD192" s="17">
        <v>9.73</v>
      </c>
      <c r="AE192" s="17">
        <v>11.06</v>
      </c>
      <c r="AF192" s="17">
        <v>11.4</v>
      </c>
    </row>
    <row r="193" spans="1:32">
      <c r="A193" s="16">
        <v>42063</v>
      </c>
      <c r="B193" s="17">
        <v>4.1900000000000004</v>
      </c>
      <c r="C193" s="17">
        <v>-0.37</v>
      </c>
      <c r="D193" s="17">
        <v>0.32</v>
      </c>
      <c r="E193" s="17">
        <v>10.67</v>
      </c>
      <c r="F193" s="33">
        <v>7.59</v>
      </c>
      <c r="G193" s="33">
        <v>8.9</v>
      </c>
      <c r="H193" s="33">
        <v>3.02</v>
      </c>
      <c r="I193" s="33">
        <v>0.35</v>
      </c>
      <c r="J193" s="17">
        <v>1.97</v>
      </c>
      <c r="K193" s="17">
        <v>-1.99</v>
      </c>
      <c r="L193" s="17">
        <v>0.51</v>
      </c>
      <c r="M193" s="17">
        <v>9.83</v>
      </c>
      <c r="N193" s="33">
        <v>8.14</v>
      </c>
      <c r="O193" s="33">
        <v>7.34</v>
      </c>
      <c r="P193" s="33">
        <v>1.3</v>
      </c>
      <c r="Q193" s="33">
        <v>6.4</v>
      </c>
      <c r="R193" s="33">
        <v>7.16</v>
      </c>
      <c r="S193" s="17">
        <v>7.86</v>
      </c>
      <c r="T193" s="17">
        <v>7.82</v>
      </c>
      <c r="U193" s="17">
        <v>2.9</v>
      </c>
      <c r="V193" s="17">
        <v>4.53</v>
      </c>
      <c r="W193" s="17">
        <v>9.94</v>
      </c>
      <c r="X193" s="33">
        <v>8.3800000000000008</v>
      </c>
      <c r="Y193" s="33">
        <v>8</v>
      </c>
      <c r="Z193" s="33">
        <v>7.91</v>
      </c>
      <c r="AA193" s="33">
        <v>5.77</v>
      </c>
      <c r="AB193" s="33">
        <v>14.97</v>
      </c>
      <c r="AC193" s="17">
        <v>8.5299999999999994</v>
      </c>
      <c r="AD193" s="17">
        <v>8.94</v>
      </c>
      <c r="AE193" s="17">
        <v>11.14</v>
      </c>
      <c r="AF193" s="17">
        <v>8.34</v>
      </c>
    </row>
    <row r="194" spans="1:32">
      <c r="A194" s="16">
        <v>42094</v>
      </c>
      <c r="B194" s="17">
        <v>0.28999999999999998</v>
      </c>
      <c r="C194" s="17">
        <v>4.5599999999999996</v>
      </c>
      <c r="D194" s="17">
        <v>3.21</v>
      </c>
      <c r="E194" s="17">
        <v>12.63</v>
      </c>
      <c r="F194" s="33">
        <v>6.37</v>
      </c>
      <c r="G194" s="33">
        <v>7.09</v>
      </c>
      <c r="H194" s="33">
        <v>-0.75</v>
      </c>
      <c r="I194" s="33">
        <v>-1.1000000000000001</v>
      </c>
      <c r="J194" s="17">
        <v>0.88</v>
      </c>
      <c r="K194" s="17">
        <v>3.94</v>
      </c>
      <c r="L194" s="17">
        <v>6.73</v>
      </c>
      <c r="M194" s="17">
        <v>10.83</v>
      </c>
      <c r="N194" s="33">
        <v>5.47</v>
      </c>
      <c r="O194" s="33">
        <v>8.16</v>
      </c>
      <c r="P194" s="33">
        <v>3.41</v>
      </c>
      <c r="Q194" s="33">
        <v>4.6900000000000004</v>
      </c>
      <c r="R194" s="33">
        <v>8.24</v>
      </c>
      <c r="S194" s="17">
        <v>5.64</v>
      </c>
      <c r="T194" s="17">
        <v>5.33</v>
      </c>
      <c r="U194" s="17">
        <v>6.54</v>
      </c>
      <c r="V194" s="17">
        <v>10.71</v>
      </c>
      <c r="W194" s="17">
        <v>12.35</v>
      </c>
      <c r="X194" s="33">
        <v>9.15</v>
      </c>
      <c r="Y194" s="33">
        <v>6.32</v>
      </c>
      <c r="Z194" s="33">
        <v>8.85</v>
      </c>
      <c r="AA194" s="33">
        <v>5</v>
      </c>
      <c r="AB194" s="33">
        <v>12.67</v>
      </c>
      <c r="AC194" s="17">
        <v>13.98</v>
      </c>
      <c r="AD194" s="17">
        <v>5.05</v>
      </c>
      <c r="AE194" s="17">
        <v>7.7</v>
      </c>
      <c r="AF194" s="17">
        <v>6.76</v>
      </c>
    </row>
    <row r="195" spans="1:32">
      <c r="A195" s="16">
        <v>42124</v>
      </c>
      <c r="B195" s="17">
        <v>6.95</v>
      </c>
      <c r="C195" s="17">
        <v>5.08</v>
      </c>
      <c r="D195" s="17">
        <v>2.73</v>
      </c>
      <c r="E195" s="17">
        <v>5.75</v>
      </c>
      <c r="F195" s="33">
        <v>6.96</v>
      </c>
      <c r="G195" s="33">
        <v>5.99</v>
      </c>
      <c r="H195" s="33">
        <v>7.55</v>
      </c>
      <c r="I195" s="33">
        <v>5.83</v>
      </c>
      <c r="J195" s="17">
        <v>3.22</v>
      </c>
      <c r="K195" s="17">
        <v>1.46</v>
      </c>
      <c r="L195" s="17">
        <v>5.03</v>
      </c>
      <c r="M195" s="17">
        <v>8.7799999999999994</v>
      </c>
      <c r="N195" s="33">
        <v>2.17</v>
      </c>
      <c r="O195" s="33">
        <v>7.29</v>
      </c>
      <c r="P195" s="33">
        <v>5.86</v>
      </c>
      <c r="Q195" s="33">
        <v>5.27</v>
      </c>
      <c r="R195" s="33">
        <v>7.58</v>
      </c>
      <c r="S195" s="17">
        <v>4.7699999999999996</v>
      </c>
      <c r="T195" s="17">
        <v>2.93</v>
      </c>
      <c r="U195" s="17">
        <v>1.42</v>
      </c>
      <c r="V195" s="17">
        <v>8.19</v>
      </c>
      <c r="W195" s="17">
        <v>4.54</v>
      </c>
      <c r="X195" s="33">
        <v>7.3</v>
      </c>
      <c r="Y195" s="33">
        <v>1.77</v>
      </c>
      <c r="Z195" s="33">
        <v>3.74</v>
      </c>
      <c r="AA195" s="33">
        <v>6.66</v>
      </c>
      <c r="AB195" s="33">
        <v>6.46</v>
      </c>
      <c r="AC195" s="17">
        <v>6.21</v>
      </c>
      <c r="AD195" s="17">
        <v>9.94</v>
      </c>
      <c r="AE195" s="17">
        <v>11.2</v>
      </c>
      <c r="AF195" s="17">
        <v>12.17</v>
      </c>
    </row>
    <row r="196" spans="1:32">
      <c r="A196" s="18">
        <v>42155</v>
      </c>
      <c r="B196" s="19">
        <v>-2.98</v>
      </c>
      <c r="C196" s="19">
        <v>0.88</v>
      </c>
      <c r="D196" s="19">
        <v>-3.21</v>
      </c>
      <c r="E196" s="19">
        <v>0.59</v>
      </c>
      <c r="F196" s="34">
        <v>6.75</v>
      </c>
      <c r="G196" s="34">
        <v>5.0199999999999996</v>
      </c>
      <c r="H196" s="34">
        <v>-4.22</v>
      </c>
      <c r="I196" s="34">
        <v>-7.0000000000000007E-2</v>
      </c>
      <c r="J196" s="19">
        <v>-7.16</v>
      </c>
      <c r="K196" s="19">
        <v>-3.1</v>
      </c>
      <c r="L196" s="19">
        <v>-1.84</v>
      </c>
      <c r="M196" s="19">
        <v>-0.57999999999999996</v>
      </c>
      <c r="N196" s="34">
        <v>3.29</v>
      </c>
      <c r="O196" s="34">
        <v>11.31</v>
      </c>
      <c r="P196" s="34">
        <v>6.29</v>
      </c>
      <c r="Q196" s="34">
        <v>4.2300000000000004</v>
      </c>
      <c r="R196" s="34">
        <v>-1.2</v>
      </c>
      <c r="S196" s="19">
        <v>2.33</v>
      </c>
      <c r="T196" s="19">
        <v>1.75</v>
      </c>
      <c r="U196" s="19">
        <v>6.23</v>
      </c>
      <c r="V196" s="19">
        <v>9.99</v>
      </c>
      <c r="W196" s="19">
        <v>1</v>
      </c>
      <c r="X196" s="34">
        <v>3.09</v>
      </c>
      <c r="Y196" s="34">
        <v>6.88</v>
      </c>
      <c r="Z196" s="34">
        <v>3.36</v>
      </c>
      <c r="AA196" s="34">
        <v>1.32</v>
      </c>
      <c r="AB196" s="34">
        <v>1.0900000000000001</v>
      </c>
      <c r="AC196" s="19">
        <v>4.16</v>
      </c>
      <c r="AD196" s="19">
        <v>2.85</v>
      </c>
      <c r="AE196" s="19">
        <v>3.54</v>
      </c>
      <c r="AF196" s="19">
        <v>8.36</v>
      </c>
    </row>
    <row r="197" spans="1:32">
      <c r="A197" s="16">
        <v>42185</v>
      </c>
      <c r="B197" s="17">
        <v>-1.89</v>
      </c>
      <c r="C197" s="17">
        <v>-0.5</v>
      </c>
      <c r="D197" s="17">
        <v>-0.53</v>
      </c>
      <c r="E197" s="17">
        <v>1.75</v>
      </c>
      <c r="F197" s="33">
        <v>3.82</v>
      </c>
      <c r="G197" s="33">
        <v>0.92</v>
      </c>
      <c r="H197" s="33">
        <v>-3.03</v>
      </c>
      <c r="I197" s="33">
        <v>-1.62</v>
      </c>
      <c r="J197" s="17">
        <v>-3.03</v>
      </c>
      <c r="K197" s="17">
        <v>-2.96</v>
      </c>
      <c r="L197" s="17">
        <v>-0.05</v>
      </c>
      <c r="M197" s="17">
        <v>0.42</v>
      </c>
      <c r="N197" s="33">
        <v>-0.67</v>
      </c>
      <c r="O197" s="33">
        <v>-1.1399999999999999</v>
      </c>
      <c r="P197" s="33">
        <v>3.34</v>
      </c>
      <c r="Q197" s="33">
        <v>10.69</v>
      </c>
      <c r="R197" s="33">
        <v>1.95</v>
      </c>
      <c r="S197" s="17">
        <v>4.53</v>
      </c>
      <c r="T197" s="17">
        <v>2.57</v>
      </c>
      <c r="U197" s="17">
        <v>15.79</v>
      </c>
      <c r="V197" s="17">
        <v>12.36</v>
      </c>
      <c r="W197" s="17">
        <v>-1.38</v>
      </c>
      <c r="X197" s="33">
        <v>-1.27</v>
      </c>
      <c r="Y197" s="33">
        <v>-1.1299999999999999</v>
      </c>
      <c r="Z197" s="33">
        <v>0.06</v>
      </c>
      <c r="AA197" s="33">
        <v>6.61</v>
      </c>
      <c r="AB197" s="33">
        <v>6.69</v>
      </c>
      <c r="AC197" s="17">
        <v>3.41</v>
      </c>
      <c r="AD197" s="17">
        <v>2.14</v>
      </c>
      <c r="AE197" s="17">
        <v>5.44</v>
      </c>
      <c r="AF197" s="17">
        <v>-1.36</v>
      </c>
    </row>
    <row r="198" spans="1:32">
      <c r="A198" s="16">
        <v>42216</v>
      </c>
      <c r="B198" s="17">
        <v>-3.44</v>
      </c>
      <c r="C198" s="17">
        <v>2</v>
      </c>
      <c r="D198" s="17">
        <v>-3.95</v>
      </c>
      <c r="E198" s="17">
        <v>2.48</v>
      </c>
      <c r="F198" s="33">
        <v>-1.34</v>
      </c>
      <c r="G198" s="33">
        <v>0.22</v>
      </c>
      <c r="H198" s="33">
        <v>-5.0999999999999996</v>
      </c>
      <c r="I198" s="33">
        <v>-1.59</v>
      </c>
      <c r="J198" s="17">
        <v>-4.82</v>
      </c>
      <c r="K198" s="17">
        <v>-2.73</v>
      </c>
      <c r="L198" s="17">
        <v>2.96</v>
      </c>
      <c r="M198" s="17">
        <v>0.46</v>
      </c>
      <c r="N198" s="33">
        <v>-4.7300000000000004</v>
      </c>
      <c r="O198" s="33">
        <v>1.33</v>
      </c>
      <c r="P198" s="33">
        <v>-0.43</v>
      </c>
      <c r="Q198" s="33">
        <v>-3.48</v>
      </c>
      <c r="R198" s="33">
        <v>-2.56</v>
      </c>
      <c r="S198" s="17">
        <v>-2.68</v>
      </c>
      <c r="T198" s="17">
        <v>-0.56999999999999995</v>
      </c>
      <c r="U198" s="17">
        <v>-0.99</v>
      </c>
      <c r="V198" s="17">
        <v>-3.97</v>
      </c>
      <c r="W198" s="17">
        <v>2.48</v>
      </c>
      <c r="X198" s="33">
        <v>-2.75</v>
      </c>
      <c r="Y198" s="33">
        <v>0.47</v>
      </c>
      <c r="Z198" s="33">
        <v>-1.41</v>
      </c>
      <c r="AA198" s="33">
        <v>-1.29</v>
      </c>
      <c r="AB198" s="33">
        <v>4.25</v>
      </c>
      <c r="AC198" s="17">
        <v>1.57</v>
      </c>
      <c r="AD198" s="17">
        <v>1.0900000000000001</v>
      </c>
      <c r="AE198" s="17">
        <v>5.14</v>
      </c>
      <c r="AF198" s="17">
        <v>5.54</v>
      </c>
    </row>
    <row r="199" spans="1:32">
      <c r="A199" s="16">
        <v>42247</v>
      </c>
      <c r="B199" s="17">
        <v>-4.49</v>
      </c>
      <c r="C199" s="17">
        <v>-5.15</v>
      </c>
      <c r="D199" s="17">
        <v>-3.65</v>
      </c>
      <c r="E199" s="17">
        <v>-7.03</v>
      </c>
      <c r="F199" s="33">
        <v>-6.76</v>
      </c>
      <c r="G199" s="33">
        <v>-6.23</v>
      </c>
      <c r="H199" s="33">
        <v>-4.1900000000000004</v>
      </c>
      <c r="I199" s="33">
        <v>-2.9</v>
      </c>
      <c r="J199" s="17">
        <v>-5.84</v>
      </c>
      <c r="K199" s="17">
        <v>0.81</v>
      </c>
      <c r="L199" s="17">
        <v>-6.19</v>
      </c>
      <c r="M199" s="17">
        <v>-9.52</v>
      </c>
      <c r="N199" s="33">
        <v>-6.23</v>
      </c>
      <c r="O199" s="33">
        <v>-6.22</v>
      </c>
      <c r="P199" s="33">
        <v>-6.02</v>
      </c>
      <c r="Q199" s="33">
        <v>-11.21</v>
      </c>
      <c r="R199" s="33">
        <v>-3.59</v>
      </c>
      <c r="S199" s="17">
        <v>-2.64</v>
      </c>
      <c r="T199" s="17">
        <v>-6.97</v>
      </c>
      <c r="U199" s="17">
        <v>-2.42</v>
      </c>
      <c r="V199" s="17">
        <v>-5.64</v>
      </c>
      <c r="W199" s="17">
        <v>-5.65</v>
      </c>
      <c r="X199" s="33">
        <v>-7.33</v>
      </c>
      <c r="Y199" s="33">
        <v>-6.64</v>
      </c>
      <c r="Z199" s="33">
        <v>-5.16</v>
      </c>
      <c r="AA199" s="33">
        <v>-7.04</v>
      </c>
      <c r="AB199" s="33">
        <v>-7.53</v>
      </c>
      <c r="AC199" s="17">
        <v>-4.3899999999999997</v>
      </c>
      <c r="AD199" s="17">
        <v>-5.8</v>
      </c>
      <c r="AE199" s="17">
        <v>-4.95</v>
      </c>
      <c r="AF199" s="17">
        <v>-5.03</v>
      </c>
    </row>
    <row r="200" spans="1:32">
      <c r="A200" s="16">
        <v>42277</v>
      </c>
      <c r="B200" s="17">
        <v>2.27</v>
      </c>
      <c r="C200" s="17">
        <v>-3.82</v>
      </c>
      <c r="D200" s="17">
        <v>2.17</v>
      </c>
      <c r="E200" s="17">
        <v>2.61</v>
      </c>
      <c r="F200" s="33">
        <v>2.71</v>
      </c>
      <c r="G200" s="33">
        <v>3.97</v>
      </c>
      <c r="H200" s="33">
        <v>0.63</v>
      </c>
      <c r="I200" s="33">
        <v>4.8</v>
      </c>
      <c r="J200" s="17">
        <v>3.95</v>
      </c>
      <c r="K200" s="17">
        <v>-2.84</v>
      </c>
      <c r="L200" s="17">
        <v>-3.33</v>
      </c>
      <c r="M200" s="17">
        <v>0.67</v>
      </c>
      <c r="N200" s="33">
        <v>1.72</v>
      </c>
      <c r="O200" s="33">
        <v>0.88</v>
      </c>
      <c r="P200" s="33">
        <v>0.56000000000000005</v>
      </c>
      <c r="Q200" s="33">
        <v>-3.4</v>
      </c>
      <c r="R200" s="33">
        <v>2.61</v>
      </c>
      <c r="S200" s="17">
        <v>2.17</v>
      </c>
      <c r="T200" s="17">
        <v>-0.27</v>
      </c>
      <c r="U200" s="17">
        <v>-6.21</v>
      </c>
      <c r="V200" s="17">
        <v>-2.84</v>
      </c>
      <c r="W200" s="17">
        <v>2.99</v>
      </c>
      <c r="X200" s="33">
        <v>3.91</v>
      </c>
      <c r="Y200" s="33">
        <v>4.59</v>
      </c>
      <c r="Z200" s="33">
        <v>1.64</v>
      </c>
      <c r="AA200" s="33">
        <v>4.84</v>
      </c>
      <c r="AB200" s="33">
        <v>1.85</v>
      </c>
      <c r="AC200" s="17">
        <v>7.15</v>
      </c>
      <c r="AD200" s="17">
        <v>11.43</v>
      </c>
      <c r="AE200" s="17">
        <v>-2.11</v>
      </c>
      <c r="AF200" s="17">
        <v>8.14</v>
      </c>
    </row>
    <row r="201" spans="1:32">
      <c r="A201" s="18">
        <v>42308</v>
      </c>
      <c r="B201" s="19">
        <v>0.78</v>
      </c>
      <c r="C201" s="19">
        <v>0.48</v>
      </c>
      <c r="D201" s="19">
        <v>6.05</v>
      </c>
      <c r="E201" s="19">
        <v>1.85</v>
      </c>
      <c r="F201" s="34">
        <v>4.0599999999999996</v>
      </c>
      <c r="G201" s="34">
        <v>2.74</v>
      </c>
      <c r="H201" s="34">
        <v>2.98</v>
      </c>
      <c r="I201" s="34">
        <v>0.33</v>
      </c>
      <c r="J201" s="19">
        <v>11.8</v>
      </c>
      <c r="K201" s="19">
        <v>-0.91</v>
      </c>
      <c r="L201" s="19">
        <v>1.81</v>
      </c>
      <c r="M201" s="19">
        <v>-3.78</v>
      </c>
      <c r="N201" s="34">
        <v>-1.64</v>
      </c>
      <c r="O201" s="34">
        <v>-3.22</v>
      </c>
      <c r="P201" s="34">
        <v>-1.37</v>
      </c>
      <c r="Q201" s="34">
        <v>1.47</v>
      </c>
      <c r="R201" s="34">
        <v>-2.39</v>
      </c>
      <c r="S201" s="19">
        <v>-5.37</v>
      </c>
      <c r="T201" s="19">
        <v>-5.3</v>
      </c>
      <c r="U201" s="19">
        <v>-0.62</v>
      </c>
      <c r="V201" s="19">
        <v>-3.51</v>
      </c>
      <c r="W201" s="19">
        <v>0.3</v>
      </c>
      <c r="X201" s="34">
        <v>0.97</v>
      </c>
      <c r="Y201" s="34">
        <v>0.33</v>
      </c>
      <c r="Z201" s="34">
        <v>6.73</v>
      </c>
      <c r="AA201" s="34">
        <v>0.83</v>
      </c>
      <c r="AB201" s="34">
        <v>4.6399999999999997</v>
      </c>
      <c r="AC201" s="19">
        <v>7.68</v>
      </c>
      <c r="AD201" s="19">
        <v>7.6</v>
      </c>
      <c r="AE201" s="19">
        <v>8.09</v>
      </c>
      <c r="AF201" s="19">
        <v>5.0199999999999996</v>
      </c>
    </row>
    <row r="202" spans="1:32">
      <c r="A202" s="16">
        <v>42338</v>
      </c>
      <c r="B202" s="17">
        <v>-2.5099999999999998</v>
      </c>
      <c r="C202" s="17">
        <v>1</v>
      </c>
      <c r="D202" s="17">
        <v>-2.21</v>
      </c>
      <c r="E202" s="17">
        <v>-0.82</v>
      </c>
      <c r="F202" s="33">
        <v>-1.97</v>
      </c>
      <c r="G202" s="33">
        <v>-2.23</v>
      </c>
      <c r="H202" s="33">
        <v>-2.61</v>
      </c>
      <c r="I202" s="33">
        <v>-2.3199999999999998</v>
      </c>
      <c r="J202" s="17">
        <v>-3.23</v>
      </c>
      <c r="K202" s="17">
        <v>1.75</v>
      </c>
      <c r="L202" s="17">
        <v>0.9</v>
      </c>
      <c r="M202" s="17">
        <v>-2.0699999999999998</v>
      </c>
      <c r="N202" s="33">
        <v>-1.93</v>
      </c>
      <c r="O202" s="33">
        <v>-2.57</v>
      </c>
      <c r="P202" s="33">
        <v>-4.33</v>
      </c>
      <c r="Q202" s="33">
        <v>-2.5099999999999998</v>
      </c>
      <c r="R202" s="33">
        <v>-4.57</v>
      </c>
      <c r="S202" s="17">
        <v>-3.33</v>
      </c>
      <c r="T202" s="17">
        <v>-1.58</v>
      </c>
      <c r="U202" s="17">
        <v>-2.72</v>
      </c>
      <c r="V202" s="17">
        <v>2.4300000000000002</v>
      </c>
      <c r="W202" s="17">
        <v>-2.63</v>
      </c>
      <c r="X202" s="33">
        <v>-2.58</v>
      </c>
      <c r="Y202" s="33">
        <v>-3.4</v>
      </c>
      <c r="Z202" s="33">
        <v>-2.8</v>
      </c>
      <c r="AA202" s="33">
        <v>-2.41</v>
      </c>
      <c r="AB202" s="33">
        <v>-0.9</v>
      </c>
      <c r="AC202" s="17">
        <v>4.87</v>
      </c>
      <c r="AD202" s="17">
        <v>2</v>
      </c>
      <c r="AE202" s="17">
        <v>-3.69</v>
      </c>
      <c r="AF202" s="17">
        <v>2.48</v>
      </c>
    </row>
    <row r="203" spans="1:32">
      <c r="A203" s="16">
        <v>42369</v>
      </c>
      <c r="B203" s="17">
        <v>-2.4900000000000002</v>
      </c>
      <c r="C203" s="17">
        <v>-1.25</v>
      </c>
      <c r="D203" s="17">
        <v>-0.94</v>
      </c>
      <c r="E203" s="17">
        <v>1.1000000000000001</v>
      </c>
      <c r="F203" s="33">
        <v>-1.79</v>
      </c>
      <c r="G203" s="33">
        <v>0.72</v>
      </c>
      <c r="H203" s="33">
        <v>-2.12</v>
      </c>
      <c r="I203" s="33">
        <v>-2.99</v>
      </c>
      <c r="J203" s="17">
        <v>-0.33</v>
      </c>
      <c r="K203" s="17">
        <v>-3.31</v>
      </c>
      <c r="L203" s="17">
        <v>-1.19</v>
      </c>
      <c r="M203" s="17">
        <v>-0.68</v>
      </c>
      <c r="N203" s="33">
        <v>0.67</v>
      </c>
      <c r="O203" s="33">
        <v>0.12</v>
      </c>
      <c r="P203" s="33">
        <v>-4.62</v>
      </c>
      <c r="Q203" s="33">
        <v>-2.4300000000000002</v>
      </c>
      <c r="R203" s="33">
        <v>-2.56</v>
      </c>
      <c r="S203" s="17">
        <v>0.28999999999999998</v>
      </c>
      <c r="T203" s="17">
        <v>5.2</v>
      </c>
      <c r="U203" s="17">
        <v>-2.46</v>
      </c>
      <c r="V203" s="17">
        <v>-0.95</v>
      </c>
      <c r="W203" s="17">
        <v>-0.28999999999999998</v>
      </c>
      <c r="X203" s="33">
        <v>-0.45</v>
      </c>
      <c r="Y203" s="33">
        <v>2.29</v>
      </c>
      <c r="Z203" s="33">
        <v>-1.69</v>
      </c>
      <c r="AA203" s="33">
        <v>-4.43</v>
      </c>
      <c r="AB203" s="33">
        <v>2.68</v>
      </c>
      <c r="AC203" s="17">
        <v>3.29</v>
      </c>
      <c r="AD203" s="17">
        <v>0.28000000000000003</v>
      </c>
      <c r="AE203" s="17">
        <v>1.77</v>
      </c>
      <c r="AF203" s="17">
        <v>2.11</v>
      </c>
    </row>
    <row r="204" spans="1:32">
      <c r="A204" s="16">
        <v>42400</v>
      </c>
      <c r="B204" s="17">
        <v>-2.6</v>
      </c>
      <c r="C204" s="17">
        <v>0.77</v>
      </c>
      <c r="D204" s="17">
        <v>-3.95</v>
      </c>
      <c r="E204" s="17">
        <v>-4.57</v>
      </c>
      <c r="F204" s="33">
        <v>-1.32</v>
      </c>
      <c r="G204" s="33">
        <v>-2.94</v>
      </c>
      <c r="H204" s="33">
        <v>-2.27</v>
      </c>
      <c r="I204" s="33">
        <v>-4.5999999999999996</v>
      </c>
      <c r="J204" s="17">
        <v>-4.49</v>
      </c>
      <c r="K204" s="17">
        <v>-0.9</v>
      </c>
      <c r="L204" s="17">
        <v>0.55000000000000004</v>
      </c>
      <c r="M204" s="17">
        <v>-3.77</v>
      </c>
      <c r="N204" s="33">
        <v>-1.3</v>
      </c>
      <c r="O204" s="33">
        <v>-4.45</v>
      </c>
      <c r="P204" s="33">
        <v>-2.41</v>
      </c>
      <c r="Q204" s="33">
        <v>0.54</v>
      </c>
      <c r="R204" s="33">
        <v>-2.0699999999999998</v>
      </c>
      <c r="S204" s="17">
        <v>-2.99</v>
      </c>
      <c r="T204" s="17">
        <v>0</v>
      </c>
      <c r="U204" s="17">
        <v>-1.43</v>
      </c>
      <c r="V204" s="17">
        <v>1.83</v>
      </c>
      <c r="W204" s="17">
        <v>-4.72</v>
      </c>
      <c r="X204" s="33">
        <v>-3.03</v>
      </c>
      <c r="Y204" s="33">
        <v>-1.36</v>
      </c>
      <c r="Z204" s="33">
        <v>-0.9</v>
      </c>
      <c r="AA204" s="33">
        <v>0.42</v>
      </c>
      <c r="AB204" s="33">
        <v>-6.05</v>
      </c>
      <c r="AC204" s="17">
        <v>-5.0599999999999996</v>
      </c>
      <c r="AD204" s="17">
        <v>-4.1900000000000004</v>
      </c>
      <c r="AE204" s="17">
        <v>-1.5</v>
      </c>
      <c r="AF204" s="17">
        <v>-5.64</v>
      </c>
    </row>
    <row r="205" spans="1:32">
      <c r="A205" s="16">
        <v>42429</v>
      </c>
      <c r="B205" s="17">
        <v>5.13</v>
      </c>
      <c r="C205" s="17">
        <v>-7.12</v>
      </c>
      <c r="D205" s="17">
        <v>0.26</v>
      </c>
      <c r="E205" s="17">
        <v>1.02</v>
      </c>
      <c r="F205" s="33">
        <v>-1.41</v>
      </c>
      <c r="G205" s="33">
        <v>0.21</v>
      </c>
      <c r="H205" s="33">
        <v>6.15</v>
      </c>
      <c r="I205" s="33">
        <v>4.4000000000000004</v>
      </c>
      <c r="J205" s="17">
        <v>0.21</v>
      </c>
      <c r="K205" s="17">
        <v>-0.5</v>
      </c>
      <c r="L205" s="17">
        <v>-7.21</v>
      </c>
      <c r="M205" s="17">
        <v>2.93</v>
      </c>
      <c r="N205" s="33">
        <v>1.63</v>
      </c>
      <c r="O205" s="33">
        <v>0.66</v>
      </c>
      <c r="P205" s="33">
        <v>-2.73</v>
      </c>
      <c r="Q205" s="33">
        <v>-5.0999999999999996</v>
      </c>
      <c r="R205" s="33">
        <v>3.73</v>
      </c>
      <c r="S205" s="17">
        <v>-1.42</v>
      </c>
      <c r="T205" s="17">
        <v>-4.91</v>
      </c>
      <c r="U205" s="17">
        <v>-4.7699999999999996</v>
      </c>
      <c r="V205" s="17">
        <v>-5.75</v>
      </c>
      <c r="W205" s="17">
        <v>2.16</v>
      </c>
      <c r="X205" s="33">
        <v>-2.29</v>
      </c>
      <c r="Y205" s="33">
        <v>1.65</v>
      </c>
      <c r="Z205" s="33">
        <v>-2.99</v>
      </c>
      <c r="AA205" s="33">
        <v>-2.78</v>
      </c>
      <c r="AB205" s="33">
        <v>0.56000000000000005</v>
      </c>
      <c r="AC205" s="17">
        <v>0.98</v>
      </c>
      <c r="AD205" s="17">
        <v>1.84</v>
      </c>
      <c r="AE205" s="17">
        <v>-3.2</v>
      </c>
      <c r="AF205" s="17">
        <v>1.04</v>
      </c>
    </row>
    <row r="206" spans="1:32">
      <c r="A206" s="18">
        <v>42460</v>
      </c>
      <c r="B206" s="19">
        <v>5.3</v>
      </c>
      <c r="C206" s="19">
        <v>0.1</v>
      </c>
      <c r="D206" s="19">
        <v>5.19</v>
      </c>
      <c r="E206" s="19">
        <v>6.76</v>
      </c>
      <c r="F206" s="34">
        <v>7.36</v>
      </c>
      <c r="G206" s="34">
        <v>5.86</v>
      </c>
      <c r="H206" s="34">
        <v>6.69</v>
      </c>
      <c r="I206" s="34">
        <v>4.34</v>
      </c>
      <c r="J206" s="19">
        <v>7.87</v>
      </c>
      <c r="K206" s="19">
        <v>-1.31</v>
      </c>
      <c r="L206" s="19">
        <v>-0.69</v>
      </c>
      <c r="M206" s="19">
        <v>6.74</v>
      </c>
      <c r="N206" s="34">
        <v>5.75</v>
      </c>
      <c r="O206" s="34">
        <v>3.24</v>
      </c>
      <c r="P206" s="34">
        <v>7.15</v>
      </c>
      <c r="Q206" s="34">
        <v>3.3</v>
      </c>
      <c r="R206" s="34">
        <v>4.87</v>
      </c>
      <c r="S206" s="19">
        <v>3.89</v>
      </c>
      <c r="T206" s="19">
        <v>4.3499999999999996</v>
      </c>
      <c r="U206" s="19">
        <v>3.33</v>
      </c>
      <c r="V206" s="19">
        <v>1.9</v>
      </c>
      <c r="W206" s="19">
        <v>4.17</v>
      </c>
      <c r="X206" s="34">
        <v>5.07</v>
      </c>
      <c r="Y206" s="34">
        <v>2.95</v>
      </c>
      <c r="Z206" s="34">
        <v>6.85</v>
      </c>
      <c r="AA206" s="34">
        <v>8.66</v>
      </c>
      <c r="AB206" s="34">
        <v>9.81</v>
      </c>
      <c r="AC206" s="19">
        <v>5.91</v>
      </c>
      <c r="AD206" s="19">
        <v>6.91</v>
      </c>
      <c r="AE206" s="19">
        <v>8.91</v>
      </c>
      <c r="AF206" s="19">
        <v>11.9</v>
      </c>
    </row>
    <row r="207" spans="1:32">
      <c r="A207" s="16">
        <v>42490</v>
      </c>
      <c r="B207" s="17">
        <v>1.92</v>
      </c>
      <c r="C207" s="17">
        <v>1</v>
      </c>
      <c r="D207" s="17">
        <v>-1.89</v>
      </c>
      <c r="E207" s="17">
        <v>4.25</v>
      </c>
      <c r="F207" s="33">
        <v>5.56</v>
      </c>
      <c r="G207" s="33">
        <v>4.42</v>
      </c>
      <c r="H207" s="33">
        <v>4.8499999999999996</v>
      </c>
      <c r="I207" s="33">
        <v>-2.57</v>
      </c>
      <c r="J207" s="17">
        <v>-2.81</v>
      </c>
      <c r="K207" s="17">
        <v>-1.06</v>
      </c>
      <c r="L207" s="17">
        <v>0.98</v>
      </c>
      <c r="M207" s="17">
        <v>4.1399999999999997</v>
      </c>
      <c r="N207" s="33">
        <v>2.63</v>
      </c>
      <c r="O207" s="33">
        <v>2.2799999999999998</v>
      </c>
      <c r="P207" s="33">
        <v>10.41</v>
      </c>
      <c r="Q207" s="33">
        <v>4.3600000000000003</v>
      </c>
      <c r="R207" s="33">
        <v>3.8</v>
      </c>
      <c r="S207" s="17">
        <v>-0.44</v>
      </c>
      <c r="T207" s="17">
        <v>2.65</v>
      </c>
      <c r="U207" s="17">
        <v>0.16</v>
      </c>
      <c r="V207" s="17">
        <v>0.09</v>
      </c>
      <c r="W207" s="17">
        <v>1.94</v>
      </c>
      <c r="X207" s="33">
        <v>4.87</v>
      </c>
      <c r="Y207" s="33">
        <v>5.45</v>
      </c>
      <c r="Z207" s="33">
        <v>7.51</v>
      </c>
      <c r="AA207" s="33">
        <v>5.99</v>
      </c>
      <c r="AB207" s="33">
        <v>7.4</v>
      </c>
      <c r="AC207" s="17">
        <v>3.82</v>
      </c>
      <c r="AD207" s="17">
        <v>9.74</v>
      </c>
      <c r="AE207" s="17">
        <v>2.02</v>
      </c>
      <c r="AF207" s="17">
        <v>4.7</v>
      </c>
    </row>
    <row r="208" spans="1:32">
      <c r="A208" s="16">
        <v>42521</v>
      </c>
      <c r="B208" s="17">
        <v>-4.17</v>
      </c>
      <c r="C208" s="17">
        <v>1.08</v>
      </c>
      <c r="D208" s="17">
        <v>0.98</v>
      </c>
      <c r="E208" s="17">
        <v>-0.33</v>
      </c>
      <c r="F208" s="33">
        <v>0.7</v>
      </c>
      <c r="G208" s="33">
        <v>0.1</v>
      </c>
      <c r="H208" s="33">
        <v>-4.6900000000000004</v>
      </c>
      <c r="I208" s="33">
        <v>-3.6</v>
      </c>
      <c r="J208" s="17">
        <v>0.75</v>
      </c>
      <c r="K208" s="17">
        <v>2.52</v>
      </c>
      <c r="L208" s="17">
        <v>1.17</v>
      </c>
      <c r="M208" s="17">
        <v>-4</v>
      </c>
      <c r="N208" s="33">
        <v>-0.27</v>
      </c>
      <c r="O208" s="33">
        <v>-4.12</v>
      </c>
      <c r="P208" s="33">
        <v>2.9</v>
      </c>
      <c r="Q208" s="33">
        <v>-0.32</v>
      </c>
      <c r="R208" s="33">
        <v>-3.59</v>
      </c>
      <c r="S208" s="17">
        <v>0.48</v>
      </c>
      <c r="T208" s="17">
        <v>0.57999999999999996</v>
      </c>
      <c r="U208" s="17">
        <v>0.3</v>
      </c>
      <c r="V208" s="17">
        <v>-0.31</v>
      </c>
      <c r="W208" s="17">
        <v>-0.82</v>
      </c>
      <c r="X208" s="33">
        <v>-3.32</v>
      </c>
      <c r="Y208" s="33">
        <v>0.53</v>
      </c>
      <c r="Z208" s="33">
        <v>5.66</v>
      </c>
      <c r="AA208" s="33">
        <v>2.08</v>
      </c>
      <c r="AB208" s="33">
        <v>3.05</v>
      </c>
      <c r="AC208" s="17">
        <v>0.74</v>
      </c>
      <c r="AD208" s="17">
        <v>1.1499999999999999</v>
      </c>
      <c r="AE208" s="17">
        <v>2.06</v>
      </c>
      <c r="AF208" s="17">
        <v>-0.76</v>
      </c>
    </row>
    <row r="209" spans="1:32">
      <c r="A209" s="16">
        <v>42551</v>
      </c>
      <c r="B209" s="17">
        <v>-3.38</v>
      </c>
      <c r="C209" s="17">
        <v>-1.66</v>
      </c>
      <c r="D209" s="17">
        <v>3.02</v>
      </c>
      <c r="E209" s="17">
        <v>-0.73</v>
      </c>
      <c r="F209" s="33">
        <v>0.22</v>
      </c>
      <c r="G209" s="33">
        <v>-0.99</v>
      </c>
      <c r="H209" s="33">
        <v>-4.68</v>
      </c>
      <c r="I209" s="33">
        <v>-2.4500000000000002</v>
      </c>
      <c r="J209" s="17">
        <v>4.5599999999999996</v>
      </c>
      <c r="K209" s="17">
        <v>2.5099999999999998</v>
      </c>
      <c r="L209" s="17">
        <v>-1.96</v>
      </c>
      <c r="M209" s="17">
        <v>-0.5</v>
      </c>
      <c r="N209" s="33">
        <v>-0.95</v>
      </c>
      <c r="O209" s="33">
        <v>-2.59</v>
      </c>
      <c r="P209" s="33">
        <v>1.57</v>
      </c>
      <c r="Q209" s="33">
        <v>1.62</v>
      </c>
      <c r="R209" s="33">
        <v>-2.68</v>
      </c>
      <c r="S209" s="17">
        <v>-2.63</v>
      </c>
      <c r="T209" s="17">
        <v>-1.57</v>
      </c>
      <c r="U209" s="17">
        <v>-1.46</v>
      </c>
      <c r="V209" s="17">
        <v>-1.33</v>
      </c>
      <c r="W209" s="17">
        <v>-0.94</v>
      </c>
      <c r="X209" s="33">
        <v>-2.5499999999999998</v>
      </c>
      <c r="Y209" s="33">
        <v>-0.94</v>
      </c>
      <c r="Z209" s="33">
        <v>0.12</v>
      </c>
      <c r="AA209" s="33">
        <v>1.43</v>
      </c>
      <c r="AB209" s="33">
        <v>-1.62</v>
      </c>
      <c r="AC209" s="17">
        <v>-0.76</v>
      </c>
      <c r="AD209" s="17">
        <v>0.46</v>
      </c>
      <c r="AE209" s="17">
        <v>1.19</v>
      </c>
      <c r="AF209" s="17">
        <v>-1.48</v>
      </c>
    </row>
    <row r="210" spans="1:32">
      <c r="A210" s="16">
        <v>42582</v>
      </c>
      <c r="B210" s="17">
        <v>4.26</v>
      </c>
      <c r="C210" s="17">
        <v>-1.74</v>
      </c>
      <c r="D210" s="17">
        <v>4.3600000000000003</v>
      </c>
      <c r="E210" s="17">
        <v>9.08</v>
      </c>
      <c r="F210" s="33">
        <v>5.95</v>
      </c>
      <c r="G210" s="33">
        <v>8.5299999999999994</v>
      </c>
      <c r="H210" s="33">
        <v>6.22</v>
      </c>
      <c r="I210" s="33">
        <v>1.1599999999999999</v>
      </c>
      <c r="J210" s="17">
        <v>7.65</v>
      </c>
      <c r="K210" s="17">
        <v>-0.17</v>
      </c>
      <c r="L210" s="17">
        <v>-3.24</v>
      </c>
      <c r="M210" s="17">
        <v>4.72</v>
      </c>
      <c r="N210" s="33">
        <v>5.53</v>
      </c>
      <c r="O210" s="33">
        <v>5.85</v>
      </c>
      <c r="P210" s="33">
        <v>4.3</v>
      </c>
      <c r="Q210" s="33">
        <v>3.47</v>
      </c>
      <c r="R210" s="33">
        <v>4.3499999999999996</v>
      </c>
      <c r="S210" s="17">
        <v>-1.24</v>
      </c>
      <c r="T210" s="17">
        <v>0.17</v>
      </c>
      <c r="U210" s="17">
        <v>-0.24</v>
      </c>
      <c r="V210" s="17">
        <v>0.61</v>
      </c>
      <c r="W210" s="17">
        <v>8.67</v>
      </c>
      <c r="X210" s="33">
        <v>7.07</v>
      </c>
      <c r="Y210" s="33">
        <v>10.31</v>
      </c>
      <c r="Z210" s="33">
        <v>4.37</v>
      </c>
      <c r="AA210" s="33">
        <v>6.03</v>
      </c>
      <c r="AB210" s="33">
        <v>7.85</v>
      </c>
      <c r="AC210" s="17">
        <v>12.9</v>
      </c>
      <c r="AD210" s="17">
        <v>10.29</v>
      </c>
      <c r="AE210" s="17">
        <v>13.03</v>
      </c>
      <c r="AF210" s="17">
        <v>12.18</v>
      </c>
    </row>
    <row r="211" spans="1:32">
      <c r="A211" s="18">
        <v>42613</v>
      </c>
      <c r="B211" s="19">
        <v>0.98</v>
      </c>
      <c r="C211" s="19">
        <v>-2.3199999999999998</v>
      </c>
      <c r="D211" s="19">
        <v>1.35</v>
      </c>
      <c r="E211" s="19">
        <v>-1.56</v>
      </c>
      <c r="F211" s="34">
        <v>-7.5</v>
      </c>
      <c r="G211" s="34">
        <v>-4.2699999999999996</v>
      </c>
      <c r="H211" s="34">
        <v>1.1100000000000001</v>
      </c>
      <c r="I211" s="34">
        <v>1.48</v>
      </c>
      <c r="J211" s="19">
        <v>3.02</v>
      </c>
      <c r="K211" s="19">
        <v>0.75</v>
      </c>
      <c r="L211" s="19">
        <v>-0.02</v>
      </c>
      <c r="M211" s="19">
        <v>0.05</v>
      </c>
      <c r="N211" s="34">
        <v>-5.67</v>
      </c>
      <c r="O211" s="34">
        <v>-2.66</v>
      </c>
      <c r="P211" s="34">
        <v>-7.41</v>
      </c>
      <c r="Q211" s="34">
        <v>-10.39</v>
      </c>
      <c r="R211" s="34">
        <v>-0.78</v>
      </c>
      <c r="S211" s="19">
        <v>-4.78</v>
      </c>
      <c r="T211" s="19">
        <v>-8.02</v>
      </c>
      <c r="U211" s="19">
        <v>-7.16</v>
      </c>
      <c r="V211" s="19">
        <v>-9.14</v>
      </c>
      <c r="W211" s="19">
        <v>-0.42</v>
      </c>
      <c r="X211" s="34">
        <v>-5.39</v>
      </c>
      <c r="Y211" s="34">
        <v>-4.5</v>
      </c>
      <c r="Z211" s="34">
        <v>-6.26</v>
      </c>
      <c r="AA211" s="34">
        <v>-8.76</v>
      </c>
      <c r="AB211" s="34">
        <v>-0.18</v>
      </c>
      <c r="AC211" s="19">
        <v>1</v>
      </c>
      <c r="AD211" s="19">
        <v>-2.48</v>
      </c>
      <c r="AE211" s="19">
        <v>-4.34</v>
      </c>
      <c r="AF211" s="19">
        <v>-4.55</v>
      </c>
    </row>
    <row r="212" spans="1:32">
      <c r="A212" s="16">
        <v>42643</v>
      </c>
      <c r="B212" s="17">
        <v>-7.0000000000000007E-2</v>
      </c>
      <c r="C212" s="17">
        <v>1.17</v>
      </c>
      <c r="D212" s="17">
        <v>-0.06</v>
      </c>
      <c r="E212" s="17">
        <v>5.86</v>
      </c>
      <c r="F212" s="33">
        <v>1.31</v>
      </c>
      <c r="G212" s="33">
        <v>3.51</v>
      </c>
      <c r="H212" s="33">
        <v>-0.66</v>
      </c>
      <c r="I212" s="33">
        <v>0.61</v>
      </c>
      <c r="J212" s="17">
        <v>-0.2</v>
      </c>
      <c r="K212" s="17">
        <v>0.82</v>
      </c>
      <c r="L212" s="17">
        <v>1.31</v>
      </c>
      <c r="M212" s="17">
        <v>0.43</v>
      </c>
      <c r="N212" s="33">
        <v>1.04</v>
      </c>
      <c r="O212" s="33">
        <v>3.03</v>
      </c>
      <c r="P212" s="33">
        <v>-0.39</v>
      </c>
      <c r="Q212" s="33">
        <v>-3.71</v>
      </c>
      <c r="R212" s="33">
        <v>-0.8</v>
      </c>
      <c r="S212" s="17">
        <v>1.37</v>
      </c>
      <c r="T212" s="17">
        <v>-1.22</v>
      </c>
      <c r="U212" s="17">
        <v>0.98</v>
      </c>
      <c r="V212" s="17">
        <v>1.3</v>
      </c>
      <c r="W212" s="17">
        <v>1.79</v>
      </c>
      <c r="X212" s="33">
        <v>6.01</v>
      </c>
      <c r="Y212" s="33">
        <v>2.33</v>
      </c>
      <c r="Z212" s="33">
        <v>0.92</v>
      </c>
      <c r="AA212" s="33">
        <v>1.92</v>
      </c>
      <c r="AB212" s="33">
        <v>7.81</v>
      </c>
      <c r="AC212" s="17">
        <v>7.02</v>
      </c>
      <c r="AD212" s="17">
        <v>7.55</v>
      </c>
      <c r="AE212" s="17">
        <v>4.0999999999999996</v>
      </c>
      <c r="AF212" s="17">
        <v>4.5999999999999996</v>
      </c>
    </row>
    <row r="213" spans="1:32">
      <c r="A213" s="16">
        <v>42674</v>
      </c>
      <c r="B213" s="17">
        <v>0.94</v>
      </c>
      <c r="C213" s="17">
        <v>-10.039999999999999</v>
      </c>
      <c r="D213" s="17">
        <v>-0.66</v>
      </c>
      <c r="E213" s="17">
        <v>-5.99</v>
      </c>
      <c r="F213" s="33">
        <v>-9.19</v>
      </c>
      <c r="G213" s="33">
        <v>-8.76</v>
      </c>
      <c r="H213" s="33">
        <v>2.67</v>
      </c>
      <c r="I213" s="33">
        <v>-0.85</v>
      </c>
      <c r="J213" s="17">
        <v>1.48</v>
      </c>
      <c r="K213" s="17">
        <v>-4.47</v>
      </c>
      <c r="L213" s="17">
        <v>-9.1300000000000008</v>
      </c>
      <c r="M213" s="17">
        <v>-4.8899999999999997</v>
      </c>
      <c r="N213" s="33">
        <v>-4.92</v>
      </c>
      <c r="O213" s="33">
        <v>-7.62</v>
      </c>
      <c r="P213" s="33">
        <v>-9.51</v>
      </c>
      <c r="Q213" s="33">
        <v>-12.43</v>
      </c>
      <c r="R213" s="33">
        <v>-1.72</v>
      </c>
      <c r="S213" s="17">
        <v>-3.86</v>
      </c>
      <c r="T213" s="17">
        <v>-6.42</v>
      </c>
      <c r="U213" s="17">
        <v>-9.5500000000000007</v>
      </c>
      <c r="V213" s="17">
        <v>-13.33</v>
      </c>
      <c r="W213" s="17">
        <v>-5.23</v>
      </c>
      <c r="X213" s="33">
        <v>-9.2899999999999991</v>
      </c>
      <c r="Y213" s="33">
        <v>-8.6</v>
      </c>
      <c r="Z213" s="33">
        <v>-7.19</v>
      </c>
      <c r="AA213" s="33">
        <v>-10.8</v>
      </c>
      <c r="AB213" s="33">
        <v>-2.95</v>
      </c>
      <c r="AC213" s="17">
        <v>-7.72</v>
      </c>
      <c r="AD213" s="17">
        <v>-12.42</v>
      </c>
      <c r="AE213" s="17">
        <v>-8.59</v>
      </c>
      <c r="AF213" s="17">
        <v>-8</v>
      </c>
    </row>
    <row r="214" spans="1:32">
      <c r="A214" s="16">
        <v>42704</v>
      </c>
      <c r="B214" s="17">
        <v>-2.69</v>
      </c>
      <c r="C214" s="17">
        <v>-7.17</v>
      </c>
      <c r="D214" s="17">
        <v>0.4</v>
      </c>
      <c r="E214" s="17">
        <v>-1.79</v>
      </c>
      <c r="F214" s="33">
        <v>-10.5</v>
      </c>
      <c r="G214" s="33">
        <v>-4.79</v>
      </c>
      <c r="H214" s="33">
        <v>-3.11</v>
      </c>
      <c r="I214" s="33">
        <v>-3.66</v>
      </c>
      <c r="J214" s="17">
        <v>5.12</v>
      </c>
      <c r="K214" s="17">
        <v>-7.85</v>
      </c>
      <c r="L214" s="17">
        <v>-7.01</v>
      </c>
      <c r="M214" s="17">
        <v>-3.79</v>
      </c>
      <c r="N214" s="33">
        <v>-3.65</v>
      </c>
      <c r="O214" s="33">
        <v>-5.44</v>
      </c>
      <c r="P214" s="33">
        <v>-10.89</v>
      </c>
      <c r="Q214" s="33">
        <v>-9.4700000000000006</v>
      </c>
      <c r="R214" s="33">
        <v>2.02</v>
      </c>
      <c r="S214" s="17">
        <v>-2.29</v>
      </c>
      <c r="T214" s="17">
        <v>-6.69</v>
      </c>
      <c r="U214" s="17">
        <v>-7.46</v>
      </c>
      <c r="V214" s="17">
        <v>-8.07</v>
      </c>
      <c r="W214" s="17">
        <v>-2.19</v>
      </c>
      <c r="X214" s="33">
        <v>-5.23</v>
      </c>
      <c r="Y214" s="33">
        <v>-6.61</v>
      </c>
      <c r="Z214" s="33">
        <v>-7.86</v>
      </c>
      <c r="AA214" s="33">
        <v>-12.55</v>
      </c>
      <c r="AB214" s="33">
        <v>2.09</v>
      </c>
      <c r="AC214" s="17">
        <v>-1.93</v>
      </c>
      <c r="AD214" s="17">
        <v>-1.1000000000000001</v>
      </c>
      <c r="AE214" s="17">
        <v>-5.84</v>
      </c>
      <c r="AF214" s="17">
        <v>-9.17</v>
      </c>
    </row>
    <row r="215" spans="1:32">
      <c r="A215" s="16">
        <v>42735</v>
      </c>
      <c r="B215" s="17">
        <v>1.86</v>
      </c>
      <c r="C215" s="17">
        <v>0.64</v>
      </c>
      <c r="D215" s="17">
        <v>3.95</v>
      </c>
      <c r="E215" s="17">
        <v>5.67</v>
      </c>
      <c r="F215" s="33">
        <v>5.4</v>
      </c>
      <c r="G215" s="33">
        <v>5.79</v>
      </c>
      <c r="H215" s="33">
        <v>2.37</v>
      </c>
      <c r="I215" s="33">
        <v>1.43</v>
      </c>
      <c r="J215" s="17">
        <v>5</v>
      </c>
      <c r="K215" s="17">
        <v>0.87</v>
      </c>
      <c r="L215" s="17">
        <v>-0.84</v>
      </c>
      <c r="M215" s="17">
        <v>2.84</v>
      </c>
      <c r="N215" s="33">
        <v>3.78</v>
      </c>
      <c r="O215" s="33">
        <v>7.37</v>
      </c>
      <c r="P215" s="33">
        <v>6.92</v>
      </c>
      <c r="Q215" s="33">
        <v>4.99</v>
      </c>
      <c r="R215" s="33">
        <v>1.0900000000000001</v>
      </c>
      <c r="S215" s="17">
        <v>1.64</v>
      </c>
      <c r="T215" s="17">
        <v>6.76</v>
      </c>
      <c r="U215" s="17">
        <v>6.03</v>
      </c>
      <c r="V215" s="17">
        <v>1.59</v>
      </c>
      <c r="W215" s="17">
        <v>6.32</v>
      </c>
      <c r="X215" s="33">
        <v>4.57</v>
      </c>
      <c r="Y215" s="33">
        <v>8.3800000000000008</v>
      </c>
      <c r="Z215" s="33">
        <v>5.23</v>
      </c>
      <c r="AA215" s="33">
        <v>5.16</v>
      </c>
      <c r="AB215" s="33">
        <v>5.67</v>
      </c>
      <c r="AC215" s="17">
        <v>5.59</v>
      </c>
      <c r="AD215" s="17">
        <v>5.36</v>
      </c>
      <c r="AE215" s="17">
        <v>4.63</v>
      </c>
      <c r="AF215" s="17">
        <v>5.49</v>
      </c>
    </row>
    <row r="216" spans="1:32">
      <c r="A216" s="18">
        <v>42766</v>
      </c>
      <c r="B216" s="19">
        <v>-0.04</v>
      </c>
      <c r="C216" s="19">
        <v>-2.86</v>
      </c>
      <c r="D216" s="19">
        <v>4.3099999999999996</v>
      </c>
      <c r="E216" s="19">
        <v>-0.84</v>
      </c>
      <c r="F216" s="34">
        <v>-2.79</v>
      </c>
      <c r="G216" s="34">
        <v>-0.03</v>
      </c>
      <c r="H216" s="34">
        <v>0.59</v>
      </c>
      <c r="I216" s="34">
        <v>-0.75</v>
      </c>
      <c r="J216" s="19">
        <v>7.36</v>
      </c>
      <c r="K216" s="19">
        <v>-0.39</v>
      </c>
      <c r="L216" s="19">
        <v>-1.61</v>
      </c>
      <c r="M216" s="19">
        <v>-1.45</v>
      </c>
      <c r="N216" s="34">
        <v>0.22</v>
      </c>
      <c r="O216" s="34">
        <v>-1.79</v>
      </c>
      <c r="P216" s="34">
        <v>-5.71</v>
      </c>
      <c r="Q216" s="34">
        <v>-3.96</v>
      </c>
      <c r="R216" s="34">
        <v>-0.68</v>
      </c>
      <c r="S216" s="19">
        <v>-4.37</v>
      </c>
      <c r="T216" s="19">
        <v>-3.63</v>
      </c>
      <c r="U216" s="19">
        <v>-4.41</v>
      </c>
      <c r="V216" s="19">
        <v>-6.46</v>
      </c>
      <c r="W216" s="19">
        <v>0.21</v>
      </c>
      <c r="X216" s="34">
        <v>-1.22</v>
      </c>
      <c r="Y216" s="34">
        <v>0.42</v>
      </c>
      <c r="Z216" s="34">
        <v>-2.67</v>
      </c>
      <c r="AA216" s="34">
        <v>-3.78</v>
      </c>
      <c r="AB216" s="34">
        <v>-0.27</v>
      </c>
      <c r="AC216" s="19">
        <v>-7.0000000000000007E-2</v>
      </c>
      <c r="AD216" s="19">
        <v>-3.05</v>
      </c>
      <c r="AE216" s="19">
        <v>0.88</v>
      </c>
      <c r="AF216" s="19">
        <v>0.22</v>
      </c>
    </row>
    <row r="217" spans="1:32">
      <c r="A217" s="16">
        <v>42794</v>
      </c>
      <c r="B217" s="17">
        <v>2.31</v>
      </c>
      <c r="C217" s="17">
        <v>2.8</v>
      </c>
      <c r="D217" s="17">
        <v>-1.58</v>
      </c>
      <c r="E217" s="17">
        <v>-2.31</v>
      </c>
      <c r="F217" s="33">
        <v>-2.77</v>
      </c>
      <c r="G217" s="33">
        <v>-1.1399999999999999</v>
      </c>
      <c r="H217" s="33">
        <v>2.84</v>
      </c>
      <c r="I217" s="33">
        <v>1.45</v>
      </c>
      <c r="J217" s="17">
        <v>-3.06</v>
      </c>
      <c r="K217" s="17">
        <v>0.41</v>
      </c>
      <c r="L217" s="17">
        <v>2.95</v>
      </c>
      <c r="M217" s="17">
        <v>-0.33</v>
      </c>
      <c r="N217" s="33">
        <v>1.46</v>
      </c>
      <c r="O217" s="33">
        <v>-1.1599999999999999</v>
      </c>
      <c r="P217" s="33">
        <v>-1.06</v>
      </c>
      <c r="Q217" s="33">
        <v>-0.09</v>
      </c>
      <c r="R217" s="33">
        <v>3.2</v>
      </c>
      <c r="S217" s="17">
        <v>4.32</v>
      </c>
      <c r="T217" s="17">
        <v>5.01</v>
      </c>
      <c r="U217" s="17">
        <v>4.7</v>
      </c>
      <c r="V217" s="17">
        <v>1.26</v>
      </c>
      <c r="W217" s="17">
        <v>0.01</v>
      </c>
      <c r="X217" s="33">
        <v>-0.68</v>
      </c>
      <c r="Y217" s="33">
        <v>-0.98</v>
      </c>
      <c r="Z217" s="33">
        <v>-5.25</v>
      </c>
      <c r="AA217" s="33">
        <v>-3.48</v>
      </c>
      <c r="AB217" s="33">
        <v>-4.8499999999999996</v>
      </c>
      <c r="AC217" s="17">
        <v>-2.5499999999999998</v>
      </c>
      <c r="AD217" s="17">
        <v>-3.34</v>
      </c>
      <c r="AE217" s="17">
        <v>-3.14</v>
      </c>
      <c r="AF217" s="17">
        <v>-4.6100000000000003</v>
      </c>
    </row>
    <row r="218" spans="1:32">
      <c r="A218" s="16">
        <v>42825</v>
      </c>
      <c r="B218" s="17">
        <v>1.89</v>
      </c>
      <c r="C218" s="17">
        <v>-0.28000000000000003</v>
      </c>
      <c r="D218" s="17">
        <v>5.21</v>
      </c>
      <c r="E218" s="17">
        <v>0.64</v>
      </c>
      <c r="F218" s="33">
        <v>1.3</v>
      </c>
      <c r="G218" s="33">
        <v>3.23</v>
      </c>
      <c r="H218" s="33">
        <v>2.27</v>
      </c>
      <c r="I218" s="33">
        <v>2.3199999999999998</v>
      </c>
      <c r="J218" s="17">
        <v>6.56</v>
      </c>
      <c r="K218" s="17">
        <v>2.85</v>
      </c>
      <c r="L218" s="17">
        <v>-1.17</v>
      </c>
      <c r="M218" s="17">
        <v>-1.04</v>
      </c>
      <c r="N218" s="33">
        <v>0.68</v>
      </c>
      <c r="O218" s="33">
        <v>1.94</v>
      </c>
      <c r="P218" s="33">
        <v>0.03</v>
      </c>
      <c r="Q218" s="33">
        <v>-0.35</v>
      </c>
      <c r="R218" s="33">
        <v>1.69</v>
      </c>
      <c r="S218" s="17">
        <v>1.43</v>
      </c>
      <c r="T218" s="17">
        <v>0.86</v>
      </c>
      <c r="U218" s="17">
        <v>-0.71</v>
      </c>
      <c r="V218" s="17">
        <v>2.9</v>
      </c>
      <c r="W218" s="17">
        <v>-0.57999999999999996</v>
      </c>
      <c r="X218" s="33">
        <v>1.61</v>
      </c>
      <c r="Y218" s="33">
        <v>7.64</v>
      </c>
      <c r="Z218" s="33">
        <v>1.55</v>
      </c>
      <c r="AA218" s="33">
        <v>2.2400000000000002</v>
      </c>
      <c r="AB218" s="33">
        <v>2.71</v>
      </c>
      <c r="AC218" s="17">
        <v>1.74</v>
      </c>
      <c r="AD218" s="17">
        <v>1.01</v>
      </c>
      <c r="AE218" s="17">
        <v>3.29</v>
      </c>
      <c r="AF218" s="17">
        <v>1.5</v>
      </c>
    </row>
    <row r="219" spans="1:32">
      <c r="A219" s="16">
        <v>42855</v>
      </c>
      <c r="B219" s="17">
        <v>-0.43</v>
      </c>
      <c r="C219" s="17">
        <v>1.99</v>
      </c>
      <c r="D219" s="17">
        <v>4.07</v>
      </c>
      <c r="E219" s="17">
        <v>-0.52</v>
      </c>
      <c r="F219" s="33">
        <v>2.04</v>
      </c>
      <c r="G219" s="33">
        <v>-0.05</v>
      </c>
      <c r="H219" s="33">
        <v>-0.91</v>
      </c>
      <c r="I219" s="33">
        <v>-0.51</v>
      </c>
      <c r="J219" s="17">
        <v>5.44</v>
      </c>
      <c r="K219" s="17">
        <v>1.1100000000000001</v>
      </c>
      <c r="L219" s="17">
        <v>1.1299999999999999</v>
      </c>
      <c r="M219" s="17">
        <v>0.42</v>
      </c>
      <c r="N219" s="33">
        <v>2.02</v>
      </c>
      <c r="O219" s="33">
        <v>2.38</v>
      </c>
      <c r="P219" s="33">
        <v>8.08</v>
      </c>
      <c r="Q219" s="33">
        <v>3.84</v>
      </c>
      <c r="R219" s="33">
        <v>1.61</v>
      </c>
      <c r="S219" s="17">
        <v>1.1200000000000001</v>
      </c>
      <c r="T219" s="17">
        <v>4.33</v>
      </c>
      <c r="U219" s="17">
        <v>3.03</v>
      </c>
      <c r="V219" s="17">
        <v>4.47</v>
      </c>
      <c r="W219" s="17">
        <v>0.21</v>
      </c>
      <c r="X219" s="33">
        <v>-2.25</v>
      </c>
      <c r="Y219" s="33">
        <v>0.66</v>
      </c>
      <c r="Z219" s="33">
        <v>1.77</v>
      </c>
      <c r="AA219" s="33">
        <v>1.72</v>
      </c>
      <c r="AB219" s="33">
        <v>-2.88</v>
      </c>
      <c r="AC219" s="17">
        <v>0.9</v>
      </c>
      <c r="AD219" s="17">
        <v>-0.1</v>
      </c>
      <c r="AE219" s="17">
        <v>0.64</v>
      </c>
      <c r="AF219" s="17">
        <v>-2.3199999999999998</v>
      </c>
    </row>
    <row r="220" spans="1:32">
      <c r="A220" s="16">
        <v>42886</v>
      </c>
      <c r="B220" s="17">
        <v>8.23</v>
      </c>
      <c r="C220" s="17">
        <v>8.83</v>
      </c>
      <c r="D220" s="17">
        <v>4.63</v>
      </c>
      <c r="E220" s="17">
        <v>4.54</v>
      </c>
      <c r="F220" s="33">
        <v>2.16</v>
      </c>
      <c r="G220" s="33">
        <v>3.23</v>
      </c>
      <c r="H220" s="33">
        <v>5.6</v>
      </c>
      <c r="I220" s="33">
        <v>12.96</v>
      </c>
      <c r="J220" s="17">
        <v>2.88</v>
      </c>
      <c r="K220" s="17">
        <v>8.65</v>
      </c>
      <c r="L220" s="17">
        <v>9.7100000000000009</v>
      </c>
      <c r="M220" s="17">
        <v>7.63</v>
      </c>
      <c r="N220" s="33">
        <v>5.46</v>
      </c>
      <c r="O220" s="33">
        <v>3.04</v>
      </c>
      <c r="P220" s="33">
        <v>3.87</v>
      </c>
      <c r="Q220" s="33">
        <v>2.4900000000000002</v>
      </c>
      <c r="R220" s="33">
        <v>8.73</v>
      </c>
      <c r="S220" s="17">
        <v>6.69</v>
      </c>
      <c r="T220" s="17">
        <v>5.64</v>
      </c>
      <c r="U220" s="17">
        <v>3.96</v>
      </c>
      <c r="V220" s="17">
        <v>6.2</v>
      </c>
      <c r="W220" s="17">
        <v>4.22</v>
      </c>
      <c r="X220" s="33">
        <v>3.16</v>
      </c>
      <c r="Y220" s="33">
        <v>6.73</v>
      </c>
      <c r="Z220" s="33">
        <v>2.0099999999999998</v>
      </c>
      <c r="AA220" s="33">
        <v>2.92</v>
      </c>
      <c r="AB220" s="33">
        <v>1.68</v>
      </c>
      <c r="AC220" s="17">
        <v>5.47</v>
      </c>
      <c r="AD220" s="17">
        <v>1.28</v>
      </c>
      <c r="AE220" s="17">
        <v>0.55000000000000004</v>
      </c>
      <c r="AF220" s="17">
        <v>2.0499999999999998</v>
      </c>
    </row>
    <row r="221" spans="1:32">
      <c r="A221" s="18">
        <v>42916</v>
      </c>
      <c r="B221" s="19">
        <v>0.98</v>
      </c>
      <c r="C221" s="19">
        <v>-1.72</v>
      </c>
      <c r="D221" s="19">
        <v>3.88</v>
      </c>
      <c r="E221" s="19">
        <v>1.54</v>
      </c>
      <c r="F221" s="34">
        <v>0.47</v>
      </c>
      <c r="G221" s="34">
        <v>2.11</v>
      </c>
      <c r="H221" s="34">
        <v>2.75</v>
      </c>
      <c r="I221" s="34">
        <v>-2.62</v>
      </c>
      <c r="J221" s="19">
        <v>6.08</v>
      </c>
      <c r="K221" s="19">
        <v>-1</v>
      </c>
      <c r="L221" s="19">
        <v>-2.41</v>
      </c>
      <c r="M221" s="19">
        <v>2.82</v>
      </c>
      <c r="N221" s="34">
        <v>1.63</v>
      </c>
      <c r="O221" s="34">
        <v>1.01</v>
      </c>
      <c r="P221" s="34">
        <v>3</v>
      </c>
      <c r="Q221" s="34">
        <v>1.1399999999999999</v>
      </c>
      <c r="R221" s="34">
        <v>3.75</v>
      </c>
      <c r="S221" s="19">
        <v>1.4</v>
      </c>
      <c r="T221" s="19">
        <v>2.25</v>
      </c>
      <c r="U221" s="19">
        <v>0.55000000000000004</v>
      </c>
      <c r="V221" s="19">
        <v>0.2</v>
      </c>
      <c r="W221" s="19">
        <v>-0.14000000000000001</v>
      </c>
      <c r="X221" s="34">
        <v>2.2799999999999998</v>
      </c>
      <c r="Y221" s="34">
        <v>4.8600000000000003</v>
      </c>
      <c r="Z221" s="34">
        <v>0.02</v>
      </c>
      <c r="AA221" s="34">
        <v>1.08</v>
      </c>
      <c r="AB221" s="34">
        <v>0.65</v>
      </c>
      <c r="AC221" s="19">
        <v>3.27</v>
      </c>
      <c r="AD221" s="19">
        <v>2.2200000000000002</v>
      </c>
      <c r="AE221" s="19">
        <v>1.03</v>
      </c>
      <c r="AF221" s="19">
        <v>-0.87</v>
      </c>
    </row>
    <row r="222" spans="1:32">
      <c r="A222" s="16">
        <v>42947</v>
      </c>
      <c r="B222" s="17">
        <v>1.5</v>
      </c>
      <c r="C222" s="17">
        <v>-3.5</v>
      </c>
      <c r="D222" s="17">
        <v>0.91</v>
      </c>
      <c r="E222" s="17">
        <v>-2.75</v>
      </c>
      <c r="F222" s="33">
        <v>-4.2</v>
      </c>
      <c r="G222" s="33">
        <v>-4.16</v>
      </c>
      <c r="H222" s="33">
        <v>2.08</v>
      </c>
      <c r="I222" s="33">
        <v>1.05</v>
      </c>
      <c r="J222" s="17">
        <v>0.76</v>
      </c>
      <c r="K222" s="17">
        <v>2.0099999999999998</v>
      </c>
      <c r="L222" s="17">
        <v>-3.69</v>
      </c>
      <c r="M222" s="17">
        <v>-2.2799999999999998</v>
      </c>
      <c r="N222" s="33">
        <v>-4.13</v>
      </c>
      <c r="O222" s="33">
        <v>-2.4900000000000002</v>
      </c>
      <c r="P222" s="33">
        <v>-4.09</v>
      </c>
      <c r="Q222" s="33">
        <v>-3.63</v>
      </c>
      <c r="R222" s="33">
        <v>1.49</v>
      </c>
      <c r="S222" s="17">
        <v>-2.16</v>
      </c>
      <c r="T222" s="17">
        <v>-2.76</v>
      </c>
      <c r="U222" s="17">
        <v>-2.38</v>
      </c>
      <c r="V222" s="17">
        <v>-3.75</v>
      </c>
      <c r="W222" s="17">
        <v>-1.8</v>
      </c>
      <c r="X222" s="33">
        <v>-3.35</v>
      </c>
      <c r="Y222" s="33">
        <v>-5.37</v>
      </c>
      <c r="Z222" s="33">
        <v>-5.82</v>
      </c>
      <c r="AA222" s="33">
        <v>-6.33</v>
      </c>
      <c r="AB222" s="33">
        <v>-3.1</v>
      </c>
      <c r="AC222" s="17">
        <v>-2.7</v>
      </c>
      <c r="AD222" s="17">
        <v>-3.91</v>
      </c>
      <c r="AE222" s="17">
        <v>-4.95</v>
      </c>
      <c r="AF222" s="17">
        <v>-5.51</v>
      </c>
    </row>
    <row r="223" spans="1:32">
      <c r="A223" s="16">
        <v>42978</v>
      </c>
      <c r="B223" s="17">
        <v>-2.34</v>
      </c>
      <c r="C223" s="17">
        <v>0.61</v>
      </c>
      <c r="D223" s="17">
        <v>-1.64</v>
      </c>
      <c r="E223" s="17">
        <v>-0.34</v>
      </c>
      <c r="F223" s="33">
        <v>0.82</v>
      </c>
      <c r="G223" s="33">
        <v>0.68</v>
      </c>
      <c r="H223" s="33">
        <v>-4.2699999999999996</v>
      </c>
      <c r="I223" s="33">
        <v>0.34</v>
      </c>
      <c r="J223" s="17">
        <v>-1.02</v>
      </c>
      <c r="K223" s="17">
        <v>-2.56</v>
      </c>
      <c r="L223" s="17">
        <v>0.89</v>
      </c>
      <c r="M223" s="17">
        <v>-1.79</v>
      </c>
      <c r="N223" s="33">
        <v>-1.1000000000000001</v>
      </c>
      <c r="O223" s="33">
        <v>1.48</v>
      </c>
      <c r="P223" s="33">
        <v>3.16</v>
      </c>
      <c r="Q223" s="33">
        <v>2.4300000000000002</v>
      </c>
      <c r="R223" s="33">
        <v>-1.76</v>
      </c>
      <c r="S223" s="17">
        <v>-1.96</v>
      </c>
      <c r="T223" s="17">
        <v>1.54</v>
      </c>
      <c r="U223" s="17">
        <v>0.28000000000000003</v>
      </c>
      <c r="V223" s="17">
        <v>2.0699999999999998</v>
      </c>
      <c r="W223" s="17">
        <v>0.37</v>
      </c>
      <c r="X223" s="33">
        <v>-1.3</v>
      </c>
      <c r="Y223" s="33">
        <v>3.25</v>
      </c>
      <c r="Z223" s="33">
        <v>-0.52</v>
      </c>
      <c r="AA223" s="33">
        <v>0.51</v>
      </c>
      <c r="AB223" s="33">
        <v>-0.96</v>
      </c>
      <c r="AC223" s="17">
        <v>-0.03</v>
      </c>
      <c r="AD223" s="17">
        <v>-0.34</v>
      </c>
      <c r="AE223" s="17">
        <v>1.52</v>
      </c>
      <c r="AF223" s="17">
        <v>0.27</v>
      </c>
    </row>
    <row r="224" spans="1:32">
      <c r="A224" s="16">
        <v>43008</v>
      </c>
      <c r="B224" s="17">
        <v>-3.7</v>
      </c>
      <c r="C224" s="17">
        <v>0.88</v>
      </c>
      <c r="D224" s="17">
        <v>5.41</v>
      </c>
      <c r="E224" s="17">
        <v>-4.76</v>
      </c>
      <c r="F224" s="33">
        <v>-5.43</v>
      </c>
      <c r="G224" s="33">
        <v>-6.57</v>
      </c>
      <c r="H224" s="33">
        <v>-5.14</v>
      </c>
      <c r="I224" s="33">
        <v>-1.18</v>
      </c>
      <c r="J224" s="17">
        <v>-0.36</v>
      </c>
      <c r="K224" s="17">
        <v>9.07</v>
      </c>
      <c r="L224" s="17">
        <v>2.02</v>
      </c>
      <c r="M224" s="17">
        <v>-5.76</v>
      </c>
      <c r="N224" s="33">
        <v>-4.8899999999999997</v>
      </c>
      <c r="O224" s="33">
        <v>-3.32</v>
      </c>
      <c r="P224" s="33">
        <v>-2.94</v>
      </c>
      <c r="Q224" s="33">
        <v>-6.27</v>
      </c>
      <c r="R224" s="33">
        <v>-6.53</v>
      </c>
      <c r="S224" s="17">
        <v>-7.17</v>
      </c>
      <c r="T224" s="17">
        <v>-1.18</v>
      </c>
      <c r="U224" s="17">
        <v>-1.97</v>
      </c>
      <c r="V224" s="17">
        <v>0.34</v>
      </c>
      <c r="W224" s="17">
        <v>-3.71</v>
      </c>
      <c r="X224" s="33">
        <v>-4.8099999999999996</v>
      </c>
      <c r="Y224" s="33">
        <v>-8.68</v>
      </c>
      <c r="Z224" s="33">
        <v>-5.93</v>
      </c>
      <c r="AA224" s="33">
        <v>-3.17</v>
      </c>
      <c r="AB224" s="33">
        <v>-5.51</v>
      </c>
      <c r="AC224" s="17">
        <v>-5.28</v>
      </c>
      <c r="AD224" s="17">
        <v>-3.28</v>
      </c>
      <c r="AE224" s="17">
        <v>-6.34</v>
      </c>
      <c r="AF224" s="17">
        <v>-10.81</v>
      </c>
    </row>
    <row r="225" spans="1:32">
      <c r="A225" s="16">
        <v>43039</v>
      </c>
      <c r="B225" s="17">
        <v>4.28</v>
      </c>
      <c r="C225" s="17">
        <v>11.27</v>
      </c>
      <c r="D225" s="17">
        <v>4.9000000000000004</v>
      </c>
      <c r="E225" s="17">
        <v>1</v>
      </c>
      <c r="F225" s="33">
        <v>3.55</v>
      </c>
      <c r="G225" s="33">
        <v>1.78</v>
      </c>
      <c r="H225" s="33">
        <v>3.74</v>
      </c>
      <c r="I225" s="33">
        <v>5.32</v>
      </c>
      <c r="J225" s="17">
        <v>3.34</v>
      </c>
      <c r="K225" s="17">
        <v>5.75</v>
      </c>
      <c r="L225" s="17">
        <v>13.5</v>
      </c>
      <c r="M225" s="17">
        <v>2</v>
      </c>
      <c r="N225" s="33">
        <v>4.12</v>
      </c>
      <c r="O225" s="33">
        <v>1.69</v>
      </c>
      <c r="P225" s="33">
        <v>5.7</v>
      </c>
      <c r="Q225" s="33">
        <v>5.57</v>
      </c>
      <c r="R225" s="33">
        <v>1.1399999999999999</v>
      </c>
      <c r="S225" s="17">
        <v>3.01</v>
      </c>
      <c r="T225" s="17">
        <v>2.7</v>
      </c>
      <c r="U225" s="17">
        <v>6.77</v>
      </c>
      <c r="V225" s="17">
        <v>6.22</v>
      </c>
      <c r="W225" s="17">
        <v>-0.03</v>
      </c>
      <c r="X225" s="33">
        <v>0.14000000000000001</v>
      </c>
      <c r="Y225" s="33">
        <v>1.17</v>
      </c>
      <c r="Z225" s="33">
        <v>2.29</v>
      </c>
      <c r="AA225" s="33">
        <v>3.72</v>
      </c>
      <c r="AB225" s="33">
        <v>0.26</v>
      </c>
      <c r="AC225" s="17">
        <v>2.61</v>
      </c>
      <c r="AD225" s="17">
        <v>0.71</v>
      </c>
      <c r="AE225" s="17">
        <v>2.09</v>
      </c>
      <c r="AF225" s="17">
        <v>3.51</v>
      </c>
    </row>
    <row r="226" spans="1:32">
      <c r="A226" s="18">
        <v>43069</v>
      </c>
      <c r="B226" s="19">
        <v>0.99</v>
      </c>
      <c r="C226" s="19">
        <v>4.87</v>
      </c>
      <c r="D226" s="19">
        <v>-2.38</v>
      </c>
      <c r="E226" s="19">
        <v>2.9</v>
      </c>
      <c r="F226" s="34">
        <v>7.67</v>
      </c>
      <c r="G226" s="34">
        <v>4.8499999999999996</v>
      </c>
      <c r="H226" s="34">
        <v>1.27</v>
      </c>
      <c r="I226" s="34">
        <v>0.27</v>
      </c>
      <c r="J226" s="19">
        <v>-1.94</v>
      </c>
      <c r="K226" s="19">
        <v>-3.86</v>
      </c>
      <c r="L226" s="19">
        <v>2.6</v>
      </c>
      <c r="M226" s="19">
        <v>0.89</v>
      </c>
      <c r="N226" s="34">
        <v>4.79</v>
      </c>
      <c r="O226" s="34">
        <v>5.76</v>
      </c>
      <c r="P226" s="34">
        <v>4.76</v>
      </c>
      <c r="Q226" s="34">
        <v>16.899999999999999</v>
      </c>
      <c r="R226" s="34">
        <v>4.29</v>
      </c>
      <c r="S226" s="19">
        <v>2.98</v>
      </c>
      <c r="T226" s="19">
        <v>9.08</v>
      </c>
      <c r="U226" s="19">
        <v>12.1</v>
      </c>
      <c r="V226" s="19">
        <v>8.02</v>
      </c>
      <c r="W226" s="19">
        <v>1.25</v>
      </c>
      <c r="X226" s="34">
        <v>3.6</v>
      </c>
      <c r="Y226" s="34">
        <v>5.73</v>
      </c>
      <c r="Z226" s="34">
        <v>5.27</v>
      </c>
      <c r="AA226" s="34">
        <v>11.54</v>
      </c>
      <c r="AB226" s="34">
        <v>1.08</v>
      </c>
      <c r="AC226" s="19">
        <v>7.02</v>
      </c>
      <c r="AD226" s="19">
        <v>7.39</v>
      </c>
      <c r="AE226" s="19">
        <v>5.32</v>
      </c>
      <c r="AF226" s="19">
        <v>8.2899999999999991</v>
      </c>
    </row>
    <row r="227" spans="1:32">
      <c r="A227" s="16">
        <v>43100</v>
      </c>
      <c r="B227" s="17">
        <v>-0.23</v>
      </c>
      <c r="C227" s="17">
        <v>0.62</v>
      </c>
      <c r="D227" s="17">
        <v>-2.94</v>
      </c>
      <c r="E227" s="17">
        <v>-2.25</v>
      </c>
      <c r="F227" s="33">
        <v>0.24</v>
      </c>
      <c r="G227" s="33">
        <v>-1.9</v>
      </c>
      <c r="H227" s="33">
        <v>0.31</v>
      </c>
      <c r="I227" s="33">
        <v>-0.61</v>
      </c>
      <c r="J227" s="17">
        <v>-1.44</v>
      </c>
      <c r="K227" s="17">
        <v>-4.0599999999999996</v>
      </c>
      <c r="L227" s="17">
        <v>0.32</v>
      </c>
      <c r="M227" s="17">
        <v>-3.81</v>
      </c>
      <c r="N227" s="33">
        <v>-2.7</v>
      </c>
      <c r="O227" s="33">
        <v>-2.37</v>
      </c>
      <c r="P227" s="33">
        <v>1.19</v>
      </c>
      <c r="Q227" s="33">
        <v>-0.18</v>
      </c>
      <c r="R227" s="33">
        <v>-0.86</v>
      </c>
      <c r="S227" s="17">
        <v>0.57999999999999996</v>
      </c>
      <c r="T227" s="17">
        <v>0.75</v>
      </c>
      <c r="U227" s="17">
        <v>1.84</v>
      </c>
      <c r="V227" s="17">
        <v>3.95</v>
      </c>
      <c r="W227" s="17">
        <v>-1.42</v>
      </c>
      <c r="X227" s="33">
        <v>-2.84</v>
      </c>
      <c r="Y227" s="33">
        <v>-1.17</v>
      </c>
      <c r="Z227" s="33">
        <v>-2.74</v>
      </c>
      <c r="AA227" s="33">
        <v>-1.66</v>
      </c>
      <c r="AB227" s="33">
        <v>-3.69</v>
      </c>
      <c r="AC227" s="17">
        <v>0.83</v>
      </c>
      <c r="AD227" s="17">
        <v>-0.36</v>
      </c>
      <c r="AE227" s="17">
        <v>-2.0299999999999998</v>
      </c>
      <c r="AF227" s="17">
        <v>1.9</v>
      </c>
    </row>
    <row r="228" spans="1:32">
      <c r="A228" s="16">
        <v>43131</v>
      </c>
      <c r="B228" s="17">
        <v>6.23</v>
      </c>
      <c r="C228" s="17">
        <v>9.0399999999999991</v>
      </c>
      <c r="D228" s="17">
        <v>2.0499999999999998</v>
      </c>
      <c r="E228" s="17">
        <v>9.3699999999999992</v>
      </c>
      <c r="F228" s="33">
        <v>14.26</v>
      </c>
      <c r="G228" s="33">
        <v>14.77</v>
      </c>
      <c r="H228" s="33">
        <v>7.29</v>
      </c>
      <c r="I228" s="33">
        <v>4.17</v>
      </c>
      <c r="J228" s="17">
        <v>6.26</v>
      </c>
      <c r="K228" s="17">
        <v>-0.75</v>
      </c>
      <c r="L228" s="17">
        <v>9.31</v>
      </c>
      <c r="M228" s="17">
        <v>9.57</v>
      </c>
      <c r="N228" s="33">
        <v>10.15</v>
      </c>
      <c r="O228" s="33">
        <v>9.5500000000000007</v>
      </c>
      <c r="P228" s="33">
        <v>11.22</v>
      </c>
      <c r="Q228" s="33">
        <v>14.97</v>
      </c>
      <c r="R228" s="33">
        <v>10.23</v>
      </c>
      <c r="S228" s="17">
        <v>8.16</v>
      </c>
      <c r="T228" s="17">
        <v>7.91</v>
      </c>
      <c r="U228" s="17">
        <v>7.85</v>
      </c>
      <c r="V228" s="17">
        <v>9.69</v>
      </c>
      <c r="W228" s="17">
        <v>7.19</v>
      </c>
      <c r="X228" s="33">
        <v>8.57</v>
      </c>
      <c r="Y228" s="33">
        <v>12.91</v>
      </c>
      <c r="Z228" s="33">
        <v>11.58</v>
      </c>
      <c r="AA228" s="33">
        <v>19.64</v>
      </c>
      <c r="AB228" s="33">
        <v>11.82</v>
      </c>
      <c r="AC228" s="17">
        <v>17.04</v>
      </c>
      <c r="AD228" s="17">
        <v>14.6</v>
      </c>
      <c r="AE228" s="17">
        <v>21.59</v>
      </c>
      <c r="AF228" s="17">
        <v>16.29</v>
      </c>
    </row>
    <row r="229" spans="1:32">
      <c r="A229" s="16">
        <v>43159</v>
      </c>
      <c r="B229" s="17">
        <v>-5.31</v>
      </c>
      <c r="C229" s="17">
        <v>-5.81</v>
      </c>
      <c r="D229" s="17">
        <v>-6.25</v>
      </c>
      <c r="E229" s="17">
        <v>-3.2</v>
      </c>
      <c r="F229" s="33">
        <v>-6.43</v>
      </c>
      <c r="G229" s="33">
        <v>-2.93</v>
      </c>
      <c r="H229" s="33">
        <v>-4.07</v>
      </c>
      <c r="I229" s="33">
        <v>-6.88</v>
      </c>
      <c r="J229" s="17">
        <v>-7.14</v>
      </c>
      <c r="K229" s="17">
        <v>-5.95</v>
      </c>
      <c r="L229" s="17">
        <v>-4.87</v>
      </c>
      <c r="M229" s="17">
        <v>-2.74</v>
      </c>
      <c r="N229" s="33">
        <v>-5.4</v>
      </c>
      <c r="O229" s="33">
        <v>-6.28</v>
      </c>
      <c r="P229" s="33">
        <v>-6.21</v>
      </c>
      <c r="Q229" s="33">
        <v>-7.93</v>
      </c>
      <c r="R229" s="33">
        <v>-7.43</v>
      </c>
      <c r="S229" s="17">
        <v>-6.62</v>
      </c>
      <c r="T229" s="17">
        <v>-5.65</v>
      </c>
      <c r="U229" s="17">
        <v>-7.05</v>
      </c>
      <c r="V229" s="17">
        <v>-7.26</v>
      </c>
      <c r="W229" s="17">
        <v>-1.56</v>
      </c>
      <c r="X229" s="33">
        <v>-2.44</v>
      </c>
      <c r="Y229" s="33">
        <v>-4.03</v>
      </c>
      <c r="Z229" s="33">
        <v>-8.1999999999999993</v>
      </c>
      <c r="AA229" s="33">
        <v>-7.15</v>
      </c>
      <c r="AB229" s="33">
        <v>-1.89</v>
      </c>
      <c r="AC229" s="17">
        <v>-5.0199999999999996</v>
      </c>
      <c r="AD229" s="17">
        <v>-3.64</v>
      </c>
      <c r="AE229" s="17">
        <v>-0.09</v>
      </c>
      <c r="AF229" s="17">
        <v>-1.19</v>
      </c>
    </row>
    <row r="230" spans="1:32">
      <c r="A230" s="16">
        <v>43190</v>
      </c>
      <c r="B230" s="17">
        <v>-3.26</v>
      </c>
      <c r="C230" s="17">
        <v>2.36</v>
      </c>
      <c r="D230" s="17">
        <v>2.66</v>
      </c>
      <c r="E230" s="17">
        <v>1.71</v>
      </c>
      <c r="F230" s="33">
        <v>6.47</v>
      </c>
      <c r="G230" s="33">
        <v>2.4700000000000002</v>
      </c>
      <c r="H230" s="33">
        <v>-6.09</v>
      </c>
      <c r="I230" s="33">
        <v>0.66</v>
      </c>
      <c r="J230" s="17">
        <v>0.08</v>
      </c>
      <c r="K230" s="17">
        <v>3.77</v>
      </c>
      <c r="L230" s="17">
        <v>2.27</v>
      </c>
      <c r="M230" s="17">
        <v>-2.41</v>
      </c>
      <c r="N230" s="33">
        <v>-1.88</v>
      </c>
      <c r="O230" s="33">
        <v>-0.19</v>
      </c>
      <c r="P230" s="33">
        <v>2.06</v>
      </c>
      <c r="Q230" s="33">
        <v>6.33</v>
      </c>
      <c r="R230" s="33">
        <v>-3.72</v>
      </c>
      <c r="S230" s="17">
        <v>0.42</v>
      </c>
      <c r="T230" s="17">
        <v>-0.67</v>
      </c>
      <c r="U230" s="17">
        <v>0.92</v>
      </c>
      <c r="V230" s="17">
        <v>7.64</v>
      </c>
      <c r="W230" s="17">
        <v>2.17</v>
      </c>
      <c r="X230" s="33">
        <v>3.49</v>
      </c>
      <c r="Y230" s="33">
        <v>3.12</v>
      </c>
      <c r="Z230" s="33">
        <v>2.2200000000000002</v>
      </c>
      <c r="AA230" s="33">
        <v>8.74</v>
      </c>
      <c r="AB230" s="33">
        <v>4.4400000000000004</v>
      </c>
      <c r="AC230" s="17">
        <v>4.4800000000000004</v>
      </c>
      <c r="AD230" s="17">
        <v>1.66</v>
      </c>
      <c r="AE230" s="17">
        <v>4.04</v>
      </c>
      <c r="AF230" s="17">
        <v>1.08</v>
      </c>
    </row>
    <row r="231" spans="1:32">
      <c r="A231" s="18">
        <v>43220</v>
      </c>
      <c r="B231" s="19">
        <v>4.29</v>
      </c>
      <c r="C231" s="19">
        <v>-2.2000000000000002</v>
      </c>
      <c r="D231" s="19">
        <v>3.16</v>
      </c>
      <c r="E231" s="19">
        <v>7.34</v>
      </c>
      <c r="F231" s="34">
        <v>4.91</v>
      </c>
      <c r="G231" s="34">
        <v>5.42</v>
      </c>
      <c r="H231" s="34">
        <v>7.91</v>
      </c>
      <c r="I231" s="34">
        <v>0.56000000000000005</v>
      </c>
      <c r="J231" s="19">
        <v>-0.26</v>
      </c>
      <c r="K231" s="19">
        <v>4.83</v>
      </c>
      <c r="L231" s="19">
        <v>-4</v>
      </c>
      <c r="M231" s="19">
        <v>6.67</v>
      </c>
      <c r="N231" s="34">
        <v>3.53</v>
      </c>
      <c r="O231" s="34">
        <v>1.1599999999999999</v>
      </c>
      <c r="P231" s="34">
        <v>4.01</v>
      </c>
      <c r="Q231" s="34">
        <v>3.43</v>
      </c>
      <c r="R231" s="34">
        <v>3.87</v>
      </c>
      <c r="S231" s="19">
        <v>3.22</v>
      </c>
      <c r="T231" s="19">
        <v>-2.14</v>
      </c>
      <c r="U231" s="19">
        <v>-1.9</v>
      </c>
      <c r="V231" s="19">
        <v>3.57</v>
      </c>
      <c r="W231" s="19">
        <v>6.85</v>
      </c>
      <c r="X231" s="34">
        <v>2.0099999999999998</v>
      </c>
      <c r="Y231" s="34">
        <v>8.9600000000000009</v>
      </c>
      <c r="Z231" s="34">
        <v>3.29</v>
      </c>
      <c r="AA231" s="34">
        <v>6.33</v>
      </c>
      <c r="AB231" s="34">
        <v>9.98</v>
      </c>
      <c r="AC231" s="19">
        <v>7.58</v>
      </c>
      <c r="AD231" s="19">
        <v>4.1500000000000004</v>
      </c>
      <c r="AE231" s="19">
        <v>9.07</v>
      </c>
      <c r="AF231" s="19">
        <v>3.52</v>
      </c>
    </row>
    <row r="232" spans="1:32">
      <c r="A232" s="16">
        <v>43251</v>
      </c>
      <c r="B232" s="17">
        <v>-5.58</v>
      </c>
      <c r="C232" s="17">
        <v>-3.82</v>
      </c>
      <c r="D232" s="17">
        <v>-2.57</v>
      </c>
      <c r="E232" s="17">
        <v>3.2</v>
      </c>
      <c r="F232" s="33">
        <v>-3.05</v>
      </c>
      <c r="G232" s="33">
        <v>0.21</v>
      </c>
      <c r="H232" s="33">
        <v>-7.92</v>
      </c>
      <c r="I232" s="33">
        <v>-3.41</v>
      </c>
      <c r="J232" s="17">
        <v>-4.92</v>
      </c>
      <c r="K232" s="17">
        <v>-2.5</v>
      </c>
      <c r="L232" s="17">
        <v>-4.59</v>
      </c>
      <c r="M232" s="17">
        <v>6.06</v>
      </c>
      <c r="N232" s="33">
        <v>-0.27</v>
      </c>
      <c r="O232" s="33">
        <v>-1.64</v>
      </c>
      <c r="P232" s="33">
        <v>-2.92</v>
      </c>
      <c r="Q232" s="33">
        <v>-0.48</v>
      </c>
      <c r="R232" s="33">
        <v>0.03</v>
      </c>
      <c r="S232" s="17">
        <v>-0.13</v>
      </c>
      <c r="T232" s="17">
        <v>3.24</v>
      </c>
      <c r="U232" s="17">
        <v>-1.48</v>
      </c>
      <c r="V232" s="17">
        <v>-3.16</v>
      </c>
      <c r="W232" s="17">
        <v>4.43</v>
      </c>
      <c r="X232" s="33">
        <v>-1.01</v>
      </c>
      <c r="Y232" s="33">
        <v>2.41</v>
      </c>
      <c r="Z232" s="33">
        <v>-1.83</v>
      </c>
      <c r="AA232" s="33">
        <v>-5.48</v>
      </c>
      <c r="AB232" s="33">
        <v>5.15</v>
      </c>
      <c r="AC232" s="17">
        <v>0.37</v>
      </c>
      <c r="AD232" s="17">
        <v>0.89</v>
      </c>
      <c r="AE232" s="17">
        <v>0.96</v>
      </c>
      <c r="AF232" s="17">
        <v>-4.66</v>
      </c>
    </row>
    <row r="233" spans="1:32">
      <c r="A233" s="16">
        <v>43281</v>
      </c>
      <c r="B233" s="17">
        <v>-7</v>
      </c>
      <c r="C233" s="17">
        <v>-0.61</v>
      </c>
      <c r="D233" s="17">
        <v>-6.33</v>
      </c>
      <c r="E233" s="17">
        <v>-9.24</v>
      </c>
      <c r="F233" s="33">
        <v>-9.0500000000000007</v>
      </c>
      <c r="G233" s="33">
        <v>-8.6300000000000008</v>
      </c>
      <c r="H233" s="33">
        <v>-6.2</v>
      </c>
      <c r="I233" s="33">
        <v>-6.85</v>
      </c>
      <c r="J233" s="17">
        <v>-5.66</v>
      </c>
      <c r="K233" s="17">
        <v>-7.36</v>
      </c>
      <c r="L233" s="17">
        <v>2.12</v>
      </c>
      <c r="M233" s="17">
        <v>-9.9700000000000006</v>
      </c>
      <c r="N233" s="33">
        <v>-9</v>
      </c>
      <c r="O233" s="33">
        <v>-6.65</v>
      </c>
      <c r="P233" s="33">
        <v>-6.79</v>
      </c>
      <c r="Q233" s="33">
        <v>-12.06</v>
      </c>
      <c r="R233" s="33">
        <v>-7.95</v>
      </c>
      <c r="S233" s="17">
        <v>-1.35</v>
      </c>
      <c r="T233" s="17">
        <v>-1.47</v>
      </c>
      <c r="U233" s="17">
        <v>-4.07</v>
      </c>
      <c r="V233" s="17">
        <v>-7.64</v>
      </c>
      <c r="W233" s="17">
        <v>-9.68</v>
      </c>
      <c r="X233" s="33">
        <v>-6.58</v>
      </c>
      <c r="Y233" s="33">
        <v>-11.68</v>
      </c>
      <c r="Z233" s="33">
        <v>-9.2799999999999994</v>
      </c>
      <c r="AA233" s="33">
        <v>-9.92</v>
      </c>
      <c r="AB233" s="33">
        <v>-8.02</v>
      </c>
      <c r="AC233" s="17">
        <v>-8.19</v>
      </c>
      <c r="AD233" s="17">
        <v>-7.06</v>
      </c>
      <c r="AE233" s="17">
        <v>-10.28</v>
      </c>
      <c r="AF233" s="17">
        <v>-9.4700000000000006</v>
      </c>
    </row>
    <row r="234" spans="1:32">
      <c r="A234" s="16">
        <v>43312</v>
      </c>
      <c r="B234" s="17">
        <v>-0.28000000000000003</v>
      </c>
      <c r="C234" s="17">
        <v>-8.7899999999999991</v>
      </c>
      <c r="D234" s="17">
        <v>0.1</v>
      </c>
      <c r="E234" s="17">
        <v>-3.84</v>
      </c>
      <c r="F234" s="33">
        <v>-1.49</v>
      </c>
      <c r="G234" s="33">
        <v>-2.39</v>
      </c>
      <c r="H234" s="33">
        <v>1.31</v>
      </c>
      <c r="I234" s="33">
        <v>-1.02</v>
      </c>
      <c r="J234" s="17">
        <v>-0.21</v>
      </c>
      <c r="K234" s="17">
        <v>-0.24</v>
      </c>
      <c r="L234" s="17">
        <v>-10.9</v>
      </c>
      <c r="M234" s="17">
        <v>-5.12</v>
      </c>
      <c r="N234" s="33">
        <v>-2.97</v>
      </c>
      <c r="O234" s="33">
        <v>-1</v>
      </c>
      <c r="P234" s="33">
        <v>-2.64</v>
      </c>
      <c r="Q234" s="33">
        <v>-1.84</v>
      </c>
      <c r="R234" s="33">
        <v>-1.41</v>
      </c>
      <c r="S234" s="17">
        <v>-2.56</v>
      </c>
      <c r="T234" s="17">
        <v>-3.08</v>
      </c>
      <c r="U234" s="17">
        <v>-3.46</v>
      </c>
      <c r="V234" s="17">
        <v>-6.76</v>
      </c>
      <c r="W234" s="17">
        <v>-2.93</v>
      </c>
      <c r="X234" s="33">
        <v>-3.67</v>
      </c>
      <c r="Y234" s="33">
        <v>-0.9</v>
      </c>
      <c r="Z234" s="33">
        <v>-0.96</v>
      </c>
      <c r="AA234" s="33">
        <v>-2.02</v>
      </c>
      <c r="AB234" s="33">
        <v>-3.91</v>
      </c>
      <c r="AC234" s="17">
        <v>-4.2300000000000004</v>
      </c>
      <c r="AD234" s="17">
        <v>-1.71</v>
      </c>
      <c r="AE234" s="17">
        <v>-1.49</v>
      </c>
      <c r="AF234" s="17">
        <v>-1.0900000000000001</v>
      </c>
    </row>
    <row r="235" spans="1:32">
      <c r="A235" s="16">
        <v>43343</v>
      </c>
      <c r="B235" s="17">
        <v>-1.62</v>
      </c>
      <c r="C235" s="17">
        <v>5.59</v>
      </c>
      <c r="D235" s="17">
        <v>1.96</v>
      </c>
      <c r="E235" s="17">
        <v>2.52</v>
      </c>
      <c r="F235" s="33">
        <v>3.04</v>
      </c>
      <c r="G235" s="33">
        <v>1.83</v>
      </c>
      <c r="H235" s="33">
        <v>-1.93</v>
      </c>
      <c r="I235" s="33">
        <v>-1.39</v>
      </c>
      <c r="J235" s="17">
        <v>-0.72</v>
      </c>
      <c r="K235" s="17">
        <v>3.09</v>
      </c>
      <c r="L235" s="17">
        <v>7.81</v>
      </c>
      <c r="M235" s="17">
        <v>2.62</v>
      </c>
      <c r="N235" s="33">
        <v>1.5</v>
      </c>
      <c r="O235" s="33">
        <v>5.46</v>
      </c>
      <c r="P235" s="33">
        <v>3.68</v>
      </c>
      <c r="Q235" s="33">
        <v>4.29</v>
      </c>
      <c r="R235" s="33">
        <v>-2.79</v>
      </c>
      <c r="S235" s="17">
        <v>-0.06</v>
      </c>
      <c r="T235" s="17">
        <v>5.76</v>
      </c>
      <c r="U235" s="17">
        <v>1.68</v>
      </c>
      <c r="V235" s="17">
        <v>9.07</v>
      </c>
      <c r="W235" s="17">
        <v>2.14</v>
      </c>
      <c r="X235" s="33">
        <v>0.03</v>
      </c>
      <c r="Y235" s="33">
        <v>1.21</v>
      </c>
      <c r="Z235" s="33">
        <v>1.37</v>
      </c>
      <c r="AA235" s="33">
        <v>2.79</v>
      </c>
      <c r="AB235" s="33">
        <v>4.3099999999999996</v>
      </c>
      <c r="AC235" s="17">
        <v>4.01</v>
      </c>
      <c r="AD235" s="17">
        <v>1.97</v>
      </c>
      <c r="AE235" s="17">
        <v>4.43</v>
      </c>
      <c r="AF235" s="17">
        <v>2.2799999999999998</v>
      </c>
    </row>
    <row r="236" spans="1:32">
      <c r="A236" s="18">
        <v>43373</v>
      </c>
      <c r="B236" s="19">
        <v>2.33</v>
      </c>
      <c r="C236" s="19">
        <v>5.0999999999999996</v>
      </c>
      <c r="D236" s="19">
        <v>0.62</v>
      </c>
      <c r="E236" s="19">
        <v>2.75</v>
      </c>
      <c r="F236" s="34">
        <v>1.92</v>
      </c>
      <c r="G236" s="34">
        <v>1</v>
      </c>
      <c r="H236" s="34">
        <v>2.2999999999999998</v>
      </c>
      <c r="I236" s="34">
        <v>3.72</v>
      </c>
      <c r="J236" s="19">
        <v>0.59</v>
      </c>
      <c r="K236" s="19">
        <v>7.0000000000000007E-2</v>
      </c>
      <c r="L236" s="19">
        <v>6.4</v>
      </c>
      <c r="M236" s="19">
        <v>1.72</v>
      </c>
      <c r="N236" s="34">
        <v>2.99</v>
      </c>
      <c r="O236" s="34">
        <v>-2.08</v>
      </c>
      <c r="P236" s="34">
        <v>0.08</v>
      </c>
      <c r="Q236" s="34">
        <v>5.21</v>
      </c>
      <c r="R236" s="34">
        <v>2.2200000000000002</v>
      </c>
      <c r="S236" s="19">
        <v>0.41</v>
      </c>
      <c r="T236" s="19">
        <v>1.56</v>
      </c>
      <c r="U236" s="19">
        <v>0.35</v>
      </c>
      <c r="V236" s="19">
        <v>5.82</v>
      </c>
      <c r="W236" s="19">
        <v>1.55</v>
      </c>
      <c r="X236" s="34">
        <v>3.76</v>
      </c>
      <c r="Y236" s="34">
        <v>-1.76</v>
      </c>
      <c r="Z236" s="34">
        <v>2.87</v>
      </c>
      <c r="AA236" s="34">
        <v>0.94</v>
      </c>
      <c r="AB236" s="34">
        <v>5.05</v>
      </c>
      <c r="AC236" s="19">
        <v>1.54</v>
      </c>
      <c r="AD236" s="19">
        <v>1.46</v>
      </c>
      <c r="AE236" s="19">
        <v>0.75</v>
      </c>
      <c r="AF236" s="19">
        <v>-0.7</v>
      </c>
    </row>
    <row r="237" spans="1:32">
      <c r="A237" s="16">
        <v>43404</v>
      </c>
      <c r="B237" s="17">
        <v>-13.28</v>
      </c>
      <c r="C237" s="17">
        <v>-22.76</v>
      </c>
      <c r="D237" s="17">
        <v>-10.46</v>
      </c>
      <c r="E237" s="17">
        <v>-19.34</v>
      </c>
      <c r="F237" s="33">
        <v>-23.93</v>
      </c>
      <c r="G237" s="33">
        <v>-20.79</v>
      </c>
      <c r="H237" s="33">
        <v>-12.85</v>
      </c>
      <c r="I237" s="33">
        <v>-12.21</v>
      </c>
      <c r="J237" s="17">
        <v>-9.32</v>
      </c>
      <c r="K237" s="17">
        <v>-9.68</v>
      </c>
      <c r="L237" s="17">
        <v>-25.85</v>
      </c>
      <c r="M237" s="17">
        <v>-16.510000000000002</v>
      </c>
      <c r="N237" s="33">
        <v>-19.14</v>
      </c>
      <c r="O237" s="33">
        <v>-21.08</v>
      </c>
      <c r="P237" s="33">
        <v>-22.16</v>
      </c>
      <c r="Q237" s="33">
        <v>-27.24</v>
      </c>
      <c r="R237" s="33">
        <v>-14.98</v>
      </c>
      <c r="S237" s="17">
        <v>-17.86</v>
      </c>
      <c r="T237" s="17">
        <v>-17.23</v>
      </c>
      <c r="U237" s="17">
        <v>-19.57</v>
      </c>
      <c r="V237" s="17">
        <v>-20.399999999999999</v>
      </c>
      <c r="W237" s="17">
        <v>-18.5</v>
      </c>
      <c r="X237" s="33">
        <v>-20.47</v>
      </c>
      <c r="Y237" s="33">
        <v>-19.8</v>
      </c>
      <c r="Z237" s="33">
        <v>-20.23</v>
      </c>
      <c r="AA237" s="33">
        <v>-25.26</v>
      </c>
      <c r="AB237" s="33">
        <v>-19.420000000000002</v>
      </c>
      <c r="AC237" s="17">
        <v>-19.559999999999999</v>
      </c>
      <c r="AD237" s="17">
        <v>-20.37</v>
      </c>
      <c r="AE237" s="17">
        <v>-20.92</v>
      </c>
      <c r="AF237" s="17">
        <v>-22.69</v>
      </c>
    </row>
    <row r="238" spans="1:32">
      <c r="A238" s="16">
        <v>43434</v>
      </c>
      <c r="B238" s="17">
        <v>4.72</v>
      </c>
      <c r="C238" s="17">
        <v>7.05</v>
      </c>
      <c r="D238" s="17">
        <v>2.62</v>
      </c>
      <c r="E238" s="17">
        <v>10.45</v>
      </c>
      <c r="F238" s="33">
        <v>11.87</v>
      </c>
      <c r="G238" s="33">
        <v>11.86</v>
      </c>
      <c r="H238" s="33">
        <v>3.61</v>
      </c>
      <c r="I238" s="33">
        <v>3.38</v>
      </c>
      <c r="J238" s="17">
        <v>5.57</v>
      </c>
      <c r="K238" s="17">
        <v>1.71</v>
      </c>
      <c r="L238" s="17">
        <v>5.62</v>
      </c>
      <c r="M238" s="17">
        <v>7.06</v>
      </c>
      <c r="N238" s="33">
        <v>8.3000000000000007</v>
      </c>
      <c r="O238" s="33">
        <v>7.84</v>
      </c>
      <c r="P238" s="33">
        <v>8.86</v>
      </c>
      <c r="Q238" s="33">
        <v>8.7100000000000009</v>
      </c>
      <c r="R238" s="33">
        <v>9.81</v>
      </c>
      <c r="S238" s="17">
        <v>6.73</v>
      </c>
      <c r="T238" s="17">
        <v>9.0399999999999991</v>
      </c>
      <c r="U238" s="17">
        <v>6.45</v>
      </c>
      <c r="V238" s="17">
        <v>7.25</v>
      </c>
      <c r="W238" s="17">
        <v>9.41</v>
      </c>
      <c r="X238" s="33">
        <v>12.24</v>
      </c>
      <c r="Y238" s="33">
        <v>13.43</v>
      </c>
      <c r="Z238" s="33">
        <v>9.9700000000000006</v>
      </c>
      <c r="AA238" s="33">
        <v>14.61</v>
      </c>
      <c r="AB238" s="33">
        <v>11.46</v>
      </c>
      <c r="AC238" s="17">
        <v>12.68</v>
      </c>
      <c r="AD238" s="17">
        <v>12.11</v>
      </c>
      <c r="AE238" s="17">
        <v>12.92</v>
      </c>
      <c r="AF238" s="17">
        <v>14.77</v>
      </c>
    </row>
    <row r="239" spans="1:32">
      <c r="A239" s="16">
        <v>43465</v>
      </c>
      <c r="B239" s="17">
        <v>0.22</v>
      </c>
      <c r="C239" s="17">
        <v>-0.59</v>
      </c>
      <c r="D239" s="17">
        <v>-6.25</v>
      </c>
      <c r="E239" s="17">
        <v>1.4</v>
      </c>
      <c r="F239" s="33">
        <v>-6.52</v>
      </c>
      <c r="G239" s="33">
        <v>-1.83</v>
      </c>
      <c r="H239" s="33">
        <v>1.59</v>
      </c>
      <c r="I239" s="33">
        <v>-2.41</v>
      </c>
      <c r="J239" s="17">
        <v>-5.71</v>
      </c>
      <c r="K239" s="17">
        <v>-7.2</v>
      </c>
      <c r="L239" s="17">
        <v>1.56</v>
      </c>
      <c r="M239" s="17">
        <v>0.35</v>
      </c>
      <c r="N239" s="33">
        <v>-3.3</v>
      </c>
      <c r="O239" s="33">
        <v>-5.92</v>
      </c>
      <c r="P239" s="33">
        <v>-5.64</v>
      </c>
      <c r="Q239" s="33">
        <v>-9.6999999999999993</v>
      </c>
      <c r="R239" s="33">
        <v>-3.25</v>
      </c>
      <c r="S239" s="17">
        <v>-1.5</v>
      </c>
      <c r="T239" s="17">
        <v>-0.41</v>
      </c>
      <c r="U239" s="17">
        <v>-5.85</v>
      </c>
      <c r="V239" s="17">
        <v>-4.7</v>
      </c>
      <c r="W239" s="17">
        <v>-0.74</v>
      </c>
      <c r="X239" s="33">
        <v>1.06</v>
      </c>
      <c r="Y239" s="33">
        <v>-1.83</v>
      </c>
      <c r="Z239" s="33">
        <v>-4.92</v>
      </c>
      <c r="AA239" s="33">
        <v>-6.42</v>
      </c>
      <c r="AB239" s="33">
        <v>0.94</v>
      </c>
      <c r="AC239" s="17">
        <v>4.49</v>
      </c>
      <c r="AD239" s="17">
        <v>0.33</v>
      </c>
      <c r="AE239" s="17">
        <v>-2.75</v>
      </c>
      <c r="AF239" s="17">
        <v>-5.98</v>
      </c>
    </row>
    <row r="240" spans="1:32">
      <c r="A240" s="16">
        <v>43496</v>
      </c>
      <c r="B240" s="17">
        <v>6.96</v>
      </c>
      <c r="C240" s="17">
        <v>1.92</v>
      </c>
      <c r="D240" s="17">
        <v>10.16</v>
      </c>
      <c r="E240" s="17">
        <v>12.46</v>
      </c>
      <c r="F240" s="33">
        <v>9.1199999999999992</v>
      </c>
      <c r="G240" s="33">
        <v>11.55</v>
      </c>
      <c r="H240" s="33">
        <v>6.38</v>
      </c>
      <c r="I240" s="33">
        <v>8.44</v>
      </c>
      <c r="J240" s="17">
        <v>5.66</v>
      </c>
      <c r="K240" s="17">
        <v>12.32</v>
      </c>
      <c r="L240" s="17">
        <v>1.37</v>
      </c>
      <c r="M240" s="17">
        <v>6.22</v>
      </c>
      <c r="N240" s="33">
        <v>12.14</v>
      </c>
      <c r="O240" s="33">
        <v>10.35</v>
      </c>
      <c r="P240" s="33">
        <v>8.36</v>
      </c>
      <c r="Q240" s="33">
        <v>10.77</v>
      </c>
      <c r="R240" s="33">
        <v>6.62</v>
      </c>
      <c r="S240" s="17">
        <v>5.98</v>
      </c>
      <c r="T240" s="17">
        <v>4.76</v>
      </c>
      <c r="U240" s="17">
        <v>5.65</v>
      </c>
      <c r="V240" s="17">
        <v>2.72</v>
      </c>
      <c r="W240" s="17">
        <v>11.12</v>
      </c>
      <c r="X240" s="33">
        <v>10.79</v>
      </c>
      <c r="Y240" s="33">
        <v>11.18</v>
      </c>
      <c r="Z240" s="33">
        <v>12.04</v>
      </c>
      <c r="AA240" s="33">
        <v>7.5</v>
      </c>
      <c r="AB240" s="33">
        <v>14.13</v>
      </c>
      <c r="AC240" s="17">
        <v>12.99</v>
      </c>
      <c r="AD240" s="17">
        <v>10.31</v>
      </c>
      <c r="AE240" s="17">
        <v>10.73</v>
      </c>
      <c r="AF240" s="17">
        <v>10.44</v>
      </c>
    </row>
    <row r="241" spans="1:32">
      <c r="A241" s="18">
        <v>43524</v>
      </c>
      <c r="B241" s="19">
        <v>-0.04</v>
      </c>
      <c r="C241" s="19">
        <v>3.23</v>
      </c>
      <c r="D241" s="19">
        <v>1.27</v>
      </c>
      <c r="E241" s="19">
        <v>-3.7</v>
      </c>
      <c r="F241" s="34">
        <v>-0.79</v>
      </c>
      <c r="G241" s="34">
        <v>-1.86</v>
      </c>
      <c r="H241" s="34">
        <v>-0.25</v>
      </c>
      <c r="I241" s="34">
        <v>0.15</v>
      </c>
      <c r="J241" s="19">
        <v>1.1200000000000001</v>
      </c>
      <c r="K241" s="19">
        <v>1.36</v>
      </c>
      <c r="L241" s="19">
        <v>2.61</v>
      </c>
      <c r="M241" s="19">
        <v>0.39</v>
      </c>
      <c r="N241" s="34">
        <v>-2.75</v>
      </c>
      <c r="O241" s="34">
        <v>1.49</v>
      </c>
      <c r="P241" s="34">
        <v>0.81</v>
      </c>
      <c r="Q241" s="34">
        <v>2.65</v>
      </c>
      <c r="R241" s="34">
        <v>0.35</v>
      </c>
      <c r="S241" s="19">
        <v>2.11</v>
      </c>
      <c r="T241" s="19">
        <v>5.43</v>
      </c>
      <c r="U241" s="19">
        <v>4.92</v>
      </c>
      <c r="V241" s="19">
        <v>5.29</v>
      </c>
      <c r="W241" s="19">
        <v>-3.5</v>
      </c>
      <c r="X241" s="34">
        <v>-4.1900000000000004</v>
      </c>
      <c r="Y241" s="34">
        <v>-1.32</v>
      </c>
      <c r="Z241" s="34">
        <v>-1.36</v>
      </c>
      <c r="AA241" s="34">
        <v>-1.38</v>
      </c>
      <c r="AB241" s="34">
        <v>-4.62</v>
      </c>
      <c r="AC241" s="19">
        <v>-3.27</v>
      </c>
      <c r="AD241" s="19">
        <v>0.48</v>
      </c>
      <c r="AE241" s="19">
        <v>-0.82</v>
      </c>
      <c r="AF241" s="19">
        <v>-2.31</v>
      </c>
    </row>
    <row r="242" spans="1:32">
      <c r="A242" s="16">
        <v>43555</v>
      </c>
      <c r="B242" s="17">
        <v>-4.4800000000000004</v>
      </c>
      <c r="C242" s="17">
        <v>-3.39</v>
      </c>
      <c r="D242" s="17">
        <v>-1.2</v>
      </c>
      <c r="E242" s="17">
        <v>-0.31</v>
      </c>
      <c r="F242" s="33">
        <v>1.66</v>
      </c>
      <c r="G242" s="33">
        <v>-0.12</v>
      </c>
      <c r="H242" s="33">
        <v>-5.61</v>
      </c>
      <c r="I242" s="33">
        <v>-3.83</v>
      </c>
      <c r="J242" s="17">
        <v>0.46</v>
      </c>
      <c r="K242" s="17">
        <v>-1.5</v>
      </c>
      <c r="L242" s="17">
        <v>-4.7</v>
      </c>
      <c r="M242" s="17">
        <v>-7.0000000000000007E-2</v>
      </c>
      <c r="N242" s="33">
        <v>-1.1299999999999999</v>
      </c>
      <c r="O242" s="33">
        <v>0.27</v>
      </c>
      <c r="P242" s="33">
        <v>1.25</v>
      </c>
      <c r="Q242" s="33">
        <v>-1.35</v>
      </c>
      <c r="R242" s="33">
        <v>-2.25</v>
      </c>
      <c r="S242" s="17">
        <v>-2.09</v>
      </c>
      <c r="T242" s="17">
        <v>-1.64</v>
      </c>
      <c r="U242" s="17">
        <v>0.64</v>
      </c>
      <c r="V242" s="17">
        <v>-1.69</v>
      </c>
      <c r="W242" s="17">
        <v>-0.69</v>
      </c>
      <c r="X242" s="33">
        <v>-0.56000000000000005</v>
      </c>
      <c r="Y242" s="33">
        <v>2.11</v>
      </c>
      <c r="Z242" s="33">
        <v>2.0499999999999998</v>
      </c>
      <c r="AA242" s="33">
        <v>0.98</v>
      </c>
      <c r="AB242" s="33">
        <v>-1.58</v>
      </c>
      <c r="AC242" s="17">
        <v>0.37</v>
      </c>
      <c r="AD242" s="17">
        <v>1.54</v>
      </c>
      <c r="AE242" s="17">
        <v>0.12</v>
      </c>
      <c r="AF242" s="17">
        <v>2.74</v>
      </c>
    </row>
    <row r="243" spans="1:32">
      <c r="A243" s="16">
        <v>43585</v>
      </c>
      <c r="B243" s="17">
        <v>4.5199999999999996</v>
      </c>
      <c r="C243" s="17">
        <v>3.17</v>
      </c>
      <c r="D243" s="17">
        <v>1.74</v>
      </c>
      <c r="E243" s="17">
        <v>4.45</v>
      </c>
      <c r="F243" s="33">
        <v>6.72</v>
      </c>
      <c r="G243" s="33">
        <v>4.29</v>
      </c>
      <c r="H243" s="33">
        <v>5.04</v>
      </c>
      <c r="I243" s="33">
        <v>0.56000000000000005</v>
      </c>
      <c r="J243" s="17">
        <v>1.94</v>
      </c>
      <c r="K243" s="17">
        <v>2.31</v>
      </c>
      <c r="L243" s="17">
        <v>3.36</v>
      </c>
      <c r="M243" s="17">
        <v>5.47</v>
      </c>
      <c r="N243" s="33">
        <v>3.3</v>
      </c>
      <c r="O243" s="33">
        <v>8.15</v>
      </c>
      <c r="P243" s="33">
        <v>3.39</v>
      </c>
      <c r="Q243" s="33">
        <v>7.34</v>
      </c>
      <c r="R243" s="33">
        <v>5.78</v>
      </c>
      <c r="S243" s="17">
        <v>3.65</v>
      </c>
      <c r="T243" s="17">
        <v>1.25</v>
      </c>
      <c r="U243" s="17">
        <v>3.14</v>
      </c>
      <c r="V243" s="17">
        <v>0.21</v>
      </c>
      <c r="W243" s="17">
        <v>4.13</v>
      </c>
      <c r="X243" s="33">
        <v>5.34</v>
      </c>
      <c r="Y243" s="33">
        <v>3.31</v>
      </c>
      <c r="Z243" s="33">
        <v>7.34</v>
      </c>
      <c r="AA243" s="33">
        <v>3.59</v>
      </c>
      <c r="AB243" s="33">
        <v>3.3</v>
      </c>
      <c r="AC243" s="17">
        <v>5.41</v>
      </c>
      <c r="AD243" s="17">
        <v>5.04</v>
      </c>
      <c r="AE243" s="17">
        <v>6.52</v>
      </c>
      <c r="AF243" s="17">
        <v>9.23</v>
      </c>
    </row>
    <row r="244" spans="1:32">
      <c r="A244" s="16">
        <v>43616</v>
      </c>
      <c r="B244" s="17">
        <v>-6.27</v>
      </c>
      <c r="C244" s="17">
        <v>-10.72</v>
      </c>
      <c r="D244" s="17">
        <v>-7.45</v>
      </c>
      <c r="E244" s="17">
        <v>-3.31</v>
      </c>
      <c r="F244" s="33">
        <v>-4.87</v>
      </c>
      <c r="G244" s="33">
        <v>-3.91</v>
      </c>
      <c r="H244" s="33">
        <v>-5.83</v>
      </c>
      <c r="I244" s="33">
        <v>-6.42</v>
      </c>
      <c r="J244" s="17">
        <v>-8.3699999999999992</v>
      </c>
      <c r="K244" s="17">
        <v>-7.29</v>
      </c>
      <c r="L244" s="17">
        <v>-12.26</v>
      </c>
      <c r="M244" s="17">
        <v>-4.78</v>
      </c>
      <c r="N244" s="33">
        <v>-5.26</v>
      </c>
      <c r="O244" s="33">
        <v>-6.5</v>
      </c>
      <c r="P244" s="33">
        <v>-8.41</v>
      </c>
      <c r="Q244" s="33">
        <v>-6.38</v>
      </c>
      <c r="R244" s="33">
        <v>-8.06</v>
      </c>
      <c r="S244" s="17">
        <v>-9.17</v>
      </c>
      <c r="T244" s="17">
        <v>-7.82</v>
      </c>
      <c r="U244" s="17">
        <v>-9.02</v>
      </c>
      <c r="V244" s="17">
        <v>-7.56</v>
      </c>
      <c r="W244" s="17">
        <v>-5.36</v>
      </c>
      <c r="X244" s="33">
        <v>-3.08</v>
      </c>
      <c r="Y244" s="33">
        <v>-1.93</v>
      </c>
      <c r="Z244" s="33">
        <v>-0.54</v>
      </c>
      <c r="AA244" s="33">
        <v>-2.57</v>
      </c>
      <c r="AB244" s="33">
        <v>-2.95</v>
      </c>
      <c r="AC244" s="17">
        <v>-3.2</v>
      </c>
      <c r="AD244" s="17">
        <v>-5.46</v>
      </c>
      <c r="AE244" s="17">
        <v>-1.93</v>
      </c>
      <c r="AF244" s="17">
        <v>-6.51</v>
      </c>
    </row>
    <row r="245" spans="1:32">
      <c r="A245" s="16">
        <v>43646</v>
      </c>
      <c r="B245" s="17">
        <v>2.62</v>
      </c>
      <c r="C245" s="17">
        <v>-0.39</v>
      </c>
      <c r="D245" s="17">
        <v>5.23</v>
      </c>
      <c r="E245" s="17">
        <v>5.1100000000000003</v>
      </c>
      <c r="F245" s="33">
        <v>2.27</v>
      </c>
      <c r="G245" s="33">
        <v>3.77</v>
      </c>
      <c r="H245" s="33">
        <v>2.3199999999999998</v>
      </c>
      <c r="I245" s="33">
        <v>3.15</v>
      </c>
      <c r="J245" s="17">
        <v>2.77</v>
      </c>
      <c r="K245" s="17">
        <v>7.54</v>
      </c>
      <c r="L245" s="17">
        <v>0.66</v>
      </c>
      <c r="M245" s="17">
        <v>3.29</v>
      </c>
      <c r="N245" s="33">
        <v>4.6500000000000004</v>
      </c>
      <c r="O245" s="33">
        <v>3.51</v>
      </c>
      <c r="P245" s="33">
        <v>0.42</v>
      </c>
      <c r="Q245" s="33">
        <v>-1.84</v>
      </c>
      <c r="R245" s="33">
        <v>-0.7</v>
      </c>
      <c r="S245" s="17">
        <v>0.88</v>
      </c>
      <c r="T245" s="17">
        <v>-0.13</v>
      </c>
      <c r="U245" s="17">
        <v>-1.43</v>
      </c>
      <c r="V245" s="17">
        <v>-7.41</v>
      </c>
      <c r="W245" s="17">
        <v>3.27</v>
      </c>
      <c r="X245" s="33">
        <v>6.23</v>
      </c>
      <c r="Y245" s="33">
        <v>2.21</v>
      </c>
      <c r="Z245" s="33">
        <v>3.06</v>
      </c>
      <c r="AA245" s="33">
        <v>3.52</v>
      </c>
      <c r="AB245" s="33">
        <v>3.64</v>
      </c>
      <c r="AC245" s="17">
        <v>6.08</v>
      </c>
      <c r="AD245" s="17">
        <v>5.58</v>
      </c>
      <c r="AE245" s="17">
        <v>1.22</v>
      </c>
      <c r="AF245" s="17">
        <v>4.29</v>
      </c>
    </row>
    <row r="246" spans="1:32">
      <c r="A246" s="18">
        <v>43677</v>
      </c>
      <c r="B246" s="19">
        <v>-6.78</v>
      </c>
      <c r="C246" s="19">
        <v>-6.62</v>
      </c>
      <c r="D246" s="19">
        <v>-3.46</v>
      </c>
      <c r="E246" s="19">
        <v>-8.85</v>
      </c>
      <c r="F246" s="34">
        <v>-11.08</v>
      </c>
      <c r="G246" s="34">
        <v>-10.39</v>
      </c>
      <c r="H246" s="34">
        <v>-5.09</v>
      </c>
      <c r="I246" s="34">
        <v>-9.2799999999999994</v>
      </c>
      <c r="J246" s="19">
        <v>-2.2599999999999998</v>
      </c>
      <c r="K246" s="19">
        <v>-5.21</v>
      </c>
      <c r="L246" s="19">
        <v>-6.06</v>
      </c>
      <c r="M246" s="19">
        <v>-8.73</v>
      </c>
      <c r="N246" s="34">
        <v>-9.92</v>
      </c>
      <c r="O246" s="34">
        <v>-8.39</v>
      </c>
      <c r="P246" s="34">
        <v>-11.59</v>
      </c>
      <c r="Q246" s="34">
        <v>-12.77</v>
      </c>
      <c r="R246" s="34">
        <v>-8.3699999999999992</v>
      </c>
      <c r="S246" s="19">
        <v>-8.23</v>
      </c>
      <c r="T246" s="19">
        <v>-8.3800000000000008</v>
      </c>
      <c r="U246" s="19">
        <v>-7.01</v>
      </c>
      <c r="V246" s="19">
        <v>-8.9700000000000006</v>
      </c>
      <c r="W246" s="19">
        <v>-8.32</v>
      </c>
      <c r="X246" s="34">
        <v>-10.74</v>
      </c>
      <c r="Y246" s="34">
        <v>-12.09</v>
      </c>
      <c r="Z246" s="34">
        <v>-11.05</v>
      </c>
      <c r="AA246" s="34">
        <v>-12.07</v>
      </c>
      <c r="AB246" s="34">
        <v>-7.81</v>
      </c>
      <c r="AC246" s="19">
        <v>-7.32</v>
      </c>
      <c r="AD246" s="19">
        <v>-9</v>
      </c>
      <c r="AE246" s="19">
        <v>-10.47</v>
      </c>
      <c r="AF246" s="19">
        <v>-7.88</v>
      </c>
    </row>
    <row r="247" spans="1:32">
      <c r="A247" s="16">
        <v>43708</v>
      </c>
      <c r="B247" s="17">
        <v>-4.1500000000000004</v>
      </c>
      <c r="C247" s="17">
        <v>-2.77</v>
      </c>
      <c r="D247" s="17">
        <v>-3.46</v>
      </c>
      <c r="E247" s="17">
        <v>-0.55000000000000004</v>
      </c>
      <c r="F247" s="33">
        <v>-2.6</v>
      </c>
      <c r="G247" s="33">
        <v>7.0000000000000007E-2</v>
      </c>
      <c r="H247" s="33">
        <v>-4.5599999999999996</v>
      </c>
      <c r="I247" s="33">
        <v>-2.65</v>
      </c>
      <c r="J247" s="17">
        <v>-4.66</v>
      </c>
      <c r="K247" s="17">
        <v>-0.33</v>
      </c>
      <c r="L247" s="17">
        <v>-2.14</v>
      </c>
      <c r="M247" s="17">
        <v>-3.22</v>
      </c>
      <c r="N247" s="33">
        <v>-1.89</v>
      </c>
      <c r="O247" s="33">
        <v>-0.66</v>
      </c>
      <c r="P247" s="33">
        <v>-2.27</v>
      </c>
      <c r="Q247" s="33">
        <v>-1.27</v>
      </c>
      <c r="R247" s="33">
        <v>-5.0999999999999996</v>
      </c>
      <c r="S247" s="17">
        <v>-4.9000000000000004</v>
      </c>
      <c r="T247" s="17">
        <v>-3.58</v>
      </c>
      <c r="U247" s="17">
        <v>-3.66</v>
      </c>
      <c r="V247" s="17">
        <v>-3.58</v>
      </c>
      <c r="W247" s="17">
        <v>0.83</v>
      </c>
      <c r="X247" s="33">
        <v>0.56000000000000005</v>
      </c>
      <c r="Y247" s="33">
        <v>0.17</v>
      </c>
      <c r="Z247" s="33">
        <v>-0.13</v>
      </c>
      <c r="AA247" s="33">
        <v>-1.51</v>
      </c>
      <c r="AB247" s="33">
        <v>-1.21</v>
      </c>
      <c r="AC247" s="17">
        <v>2.65</v>
      </c>
      <c r="AD247" s="17">
        <v>-0.12</v>
      </c>
      <c r="AE247" s="17">
        <v>-0.6</v>
      </c>
      <c r="AF247" s="17">
        <v>-5.93</v>
      </c>
    </row>
    <row r="248" spans="1:32">
      <c r="A248" s="16">
        <v>43738</v>
      </c>
      <c r="B248" s="17">
        <v>3.73</v>
      </c>
      <c r="C248" s="17">
        <v>2.9</v>
      </c>
      <c r="D248" s="17">
        <v>5.87</v>
      </c>
      <c r="E248" s="17">
        <v>3.86</v>
      </c>
      <c r="F248" s="33">
        <v>0.36</v>
      </c>
      <c r="G248" s="33">
        <v>3.8</v>
      </c>
      <c r="H248" s="33">
        <v>3.79</v>
      </c>
      <c r="I248" s="33">
        <v>4.4800000000000004</v>
      </c>
      <c r="J248" s="17">
        <v>7.47</v>
      </c>
      <c r="K248" s="17">
        <v>1.74</v>
      </c>
      <c r="L248" s="17">
        <v>3.96</v>
      </c>
      <c r="M248" s="17">
        <v>1.81</v>
      </c>
      <c r="N248" s="33">
        <v>2.9</v>
      </c>
      <c r="O248" s="33">
        <v>4.93</v>
      </c>
      <c r="P248" s="33">
        <v>0.96</v>
      </c>
      <c r="Q248" s="33">
        <v>0.4</v>
      </c>
      <c r="R248" s="33">
        <v>1.25</v>
      </c>
      <c r="S248" s="17">
        <v>1.21</v>
      </c>
      <c r="T248" s="17">
        <v>3.36</v>
      </c>
      <c r="U248" s="17">
        <v>2.58</v>
      </c>
      <c r="V248" s="17">
        <v>-0.78</v>
      </c>
      <c r="W248" s="17">
        <v>5.01</v>
      </c>
      <c r="X248" s="33">
        <v>2.52</v>
      </c>
      <c r="Y248" s="33">
        <v>1.39</v>
      </c>
      <c r="Z248" s="33">
        <v>1.1599999999999999</v>
      </c>
      <c r="AA248" s="33">
        <v>1.56</v>
      </c>
      <c r="AB248" s="33">
        <v>4.03</v>
      </c>
      <c r="AC248" s="17">
        <v>3.87</v>
      </c>
      <c r="AD248" s="17">
        <v>4.29</v>
      </c>
      <c r="AE248" s="17">
        <v>5.39</v>
      </c>
      <c r="AF248" s="17">
        <v>-0.06</v>
      </c>
    </row>
    <row r="249" spans="1:32">
      <c r="A249" s="16">
        <v>43769</v>
      </c>
      <c r="B249" s="17">
        <v>-4.1399999999999997</v>
      </c>
      <c r="C249" s="17">
        <v>9.92</v>
      </c>
      <c r="D249" s="17">
        <v>1.84</v>
      </c>
      <c r="E249" s="17">
        <v>-1.76</v>
      </c>
      <c r="F249" s="33">
        <v>2.1800000000000002</v>
      </c>
      <c r="G249" s="33">
        <v>0.9</v>
      </c>
      <c r="H249" s="33">
        <v>-4.47</v>
      </c>
      <c r="I249" s="33">
        <v>-3.95</v>
      </c>
      <c r="J249" s="17">
        <v>2.12</v>
      </c>
      <c r="K249" s="17">
        <v>3.6</v>
      </c>
      <c r="L249" s="17">
        <v>11.04</v>
      </c>
      <c r="M249" s="17">
        <v>-2.58</v>
      </c>
      <c r="N249" s="33">
        <v>-0.6</v>
      </c>
      <c r="O249" s="33">
        <v>2.12</v>
      </c>
      <c r="P249" s="33">
        <v>2.63</v>
      </c>
      <c r="Q249" s="33">
        <v>9.57</v>
      </c>
      <c r="R249" s="33">
        <v>-3.29</v>
      </c>
      <c r="S249" s="17">
        <v>-1.22</v>
      </c>
      <c r="T249" s="17">
        <v>0.47</v>
      </c>
      <c r="U249" s="17">
        <v>4.2</v>
      </c>
      <c r="V249" s="17">
        <v>10.029999999999999</v>
      </c>
      <c r="W249" s="17">
        <v>-0.32</v>
      </c>
      <c r="X249" s="33">
        <v>1.68</v>
      </c>
      <c r="Y249" s="33">
        <v>1.42</v>
      </c>
      <c r="Z249" s="33">
        <v>1.1200000000000001</v>
      </c>
      <c r="AA249" s="33">
        <v>1.54</v>
      </c>
      <c r="AB249" s="33">
        <v>-2.59</v>
      </c>
      <c r="AC249" s="17">
        <v>-2.48</v>
      </c>
      <c r="AD249" s="17">
        <v>1.37</v>
      </c>
      <c r="AE249" s="17">
        <v>1.07</v>
      </c>
      <c r="AF249" s="17">
        <v>3.83</v>
      </c>
    </row>
    <row r="250" spans="1:32">
      <c r="A250" s="16">
        <v>43799</v>
      </c>
      <c r="B250" s="17">
        <v>1.32</v>
      </c>
      <c r="C250" s="17">
        <v>-2.36</v>
      </c>
      <c r="D250" s="17">
        <v>-1.0900000000000001</v>
      </c>
      <c r="E250" s="17">
        <v>-1.06</v>
      </c>
      <c r="F250" s="33">
        <v>-1.33</v>
      </c>
      <c r="G250" s="33">
        <v>-0.27</v>
      </c>
      <c r="H250" s="33">
        <v>2.41</v>
      </c>
      <c r="I250" s="33">
        <v>-0.53</v>
      </c>
      <c r="J250" s="17">
        <v>-1.28</v>
      </c>
      <c r="K250" s="17">
        <v>-0.09</v>
      </c>
      <c r="L250" s="17">
        <v>-3.4</v>
      </c>
      <c r="M250" s="17">
        <v>-2.27</v>
      </c>
      <c r="N250" s="33">
        <v>-2.17</v>
      </c>
      <c r="O250" s="33">
        <v>-1.89</v>
      </c>
      <c r="P250" s="33">
        <v>-2.73</v>
      </c>
      <c r="Q250" s="33">
        <v>-5</v>
      </c>
      <c r="R250" s="33">
        <v>-0.06</v>
      </c>
      <c r="S250" s="17">
        <v>0.39</v>
      </c>
      <c r="T250" s="17">
        <v>-1.18</v>
      </c>
      <c r="U250" s="17">
        <v>0.2</v>
      </c>
      <c r="V250" s="17">
        <v>-1.63</v>
      </c>
      <c r="W250" s="17">
        <v>-1.05</v>
      </c>
      <c r="X250" s="33">
        <v>-0.03</v>
      </c>
      <c r="Y250" s="33">
        <v>-0.81</v>
      </c>
      <c r="Z250" s="33">
        <v>-0.25</v>
      </c>
      <c r="AA250" s="33">
        <v>-2.5</v>
      </c>
      <c r="AB250" s="33">
        <v>-7.0000000000000007E-2</v>
      </c>
      <c r="AC250" s="17">
        <v>-1.31</v>
      </c>
      <c r="AD250" s="17">
        <v>3.57</v>
      </c>
      <c r="AE250" s="17">
        <v>1.17</v>
      </c>
      <c r="AF250" s="17">
        <v>1.2</v>
      </c>
    </row>
    <row r="251" spans="1:32">
      <c r="A251" s="18">
        <v>43830</v>
      </c>
      <c r="B251" s="19">
        <v>2.02</v>
      </c>
      <c r="C251" s="19">
        <v>5.52</v>
      </c>
      <c r="D251" s="19">
        <v>7.59</v>
      </c>
      <c r="E251" s="19">
        <v>2.85</v>
      </c>
      <c r="F251" s="34">
        <v>1.74</v>
      </c>
      <c r="G251" s="34">
        <v>3.57</v>
      </c>
      <c r="H251" s="34">
        <v>2.35</v>
      </c>
      <c r="I251" s="34">
        <v>2.0499999999999998</v>
      </c>
      <c r="J251" s="19">
        <v>9.01</v>
      </c>
      <c r="K251" s="19">
        <v>2.94</v>
      </c>
      <c r="L251" s="19">
        <v>5.9</v>
      </c>
      <c r="M251" s="19">
        <v>1.36</v>
      </c>
      <c r="N251" s="34">
        <v>1.77</v>
      </c>
      <c r="O251" s="34">
        <v>6.65</v>
      </c>
      <c r="P251" s="34">
        <v>5.57</v>
      </c>
      <c r="Q251" s="34">
        <v>5.36</v>
      </c>
      <c r="R251" s="34">
        <v>0.98</v>
      </c>
      <c r="S251" s="19">
        <v>4.34</v>
      </c>
      <c r="T251" s="19">
        <v>5.55</v>
      </c>
      <c r="U251" s="19">
        <v>6.93</v>
      </c>
      <c r="V251" s="19">
        <v>6.16</v>
      </c>
      <c r="W251" s="19">
        <v>2.37</v>
      </c>
      <c r="X251" s="34">
        <v>3.9</v>
      </c>
      <c r="Y251" s="34">
        <v>5.75</v>
      </c>
      <c r="Z251" s="34">
        <v>1.91</v>
      </c>
      <c r="AA251" s="34">
        <v>-0.72</v>
      </c>
      <c r="AB251" s="34">
        <v>2.99</v>
      </c>
      <c r="AC251" s="19">
        <v>4.21</v>
      </c>
      <c r="AD251" s="19">
        <v>3.36</v>
      </c>
      <c r="AE251" s="19">
        <v>-2.37</v>
      </c>
      <c r="AF251" s="19">
        <v>1.61</v>
      </c>
    </row>
    <row r="252" spans="1:32">
      <c r="A252" s="16">
        <v>43861</v>
      </c>
      <c r="B252" s="17">
        <v>-7.98</v>
      </c>
      <c r="C252" s="17">
        <v>-2.89</v>
      </c>
      <c r="D252" s="17">
        <v>-1.88</v>
      </c>
      <c r="E252" s="17">
        <v>-4.59</v>
      </c>
      <c r="F252" s="33">
        <v>-1.7</v>
      </c>
      <c r="G252" s="33">
        <v>-2.7</v>
      </c>
      <c r="H252" s="33">
        <v>-7.38</v>
      </c>
      <c r="I252" s="33">
        <v>-9.6999999999999993</v>
      </c>
      <c r="J252" s="17">
        <v>-0.97</v>
      </c>
      <c r="K252" s="17">
        <v>-3.32</v>
      </c>
      <c r="L252" s="17">
        <v>-1.1200000000000001</v>
      </c>
      <c r="M252" s="17">
        <v>-5.39</v>
      </c>
      <c r="N252" s="33">
        <v>-5.85</v>
      </c>
      <c r="O252" s="33">
        <v>-6.5</v>
      </c>
      <c r="P252" s="33">
        <v>-2.0299999999999998</v>
      </c>
      <c r="Q252" s="33">
        <v>-6.12</v>
      </c>
      <c r="R252" s="33">
        <v>-9.75</v>
      </c>
      <c r="S252" s="17">
        <v>-5.07</v>
      </c>
      <c r="T252" s="17">
        <v>-4.99</v>
      </c>
      <c r="U252" s="17">
        <v>-3.71</v>
      </c>
      <c r="V252" s="17">
        <v>-10.98</v>
      </c>
      <c r="W252" s="17">
        <v>-6.35</v>
      </c>
      <c r="X252" s="33">
        <v>-2.78</v>
      </c>
      <c r="Y252" s="33">
        <v>-2.46</v>
      </c>
      <c r="Z252" s="33">
        <v>1.48</v>
      </c>
      <c r="AA252" s="33">
        <v>-1.24</v>
      </c>
      <c r="AB252" s="33">
        <v>-1.86</v>
      </c>
      <c r="AC252" s="17">
        <v>-1.36</v>
      </c>
      <c r="AD252" s="17">
        <v>-1.01</v>
      </c>
      <c r="AE252" s="17">
        <v>-2.5099999999999998</v>
      </c>
      <c r="AF252" s="17">
        <v>-1.22</v>
      </c>
    </row>
    <row r="253" spans="1:32">
      <c r="A253" s="16">
        <v>43890</v>
      </c>
      <c r="B253" s="17">
        <v>-12.23</v>
      </c>
      <c r="C253" s="17">
        <v>-6.92</v>
      </c>
      <c r="D253" s="17">
        <v>-7.33</v>
      </c>
      <c r="E253" s="17">
        <v>-10.29</v>
      </c>
      <c r="F253" s="33">
        <v>-11.63</v>
      </c>
      <c r="G253" s="33">
        <v>-11.72</v>
      </c>
      <c r="H253" s="33">
        <v>-13.61</v>
      </c>
      <c r="I253" s="33">
        <v>-9.4700000000000006</v>
      </c>
      <c r="J253" s="17">
        <v>-7.51</v>
      </c>
      <c r="K253" s="17">
        <v>-6.42</v>
      </c>
      <c r="L253" s="17">
        <v>-4.51</v>
      </c>
      <c r="M253" s="17">
        <v>-9.41</v>
      </c>
      <c r="N253" s="33">
        <v>-11.58</v>
      </c>
      <c r="O253" s="33">
        <v>-12.06</v>
      </c>
      <c r="P253" s="33">
        <v>-8.89</v>
      </c>
      <c r="Q253" s="33">
        <v>-9.76</v>
      </c>
      <c r="R253" s="33">
        <v>-10.34</v>
      </c>
      <c r="S253" s="17">
        <v>-10.55</v>
      </c>
      <c r="T253" s="17">
        <v>-10.86</v>
      </c>
      <c r="U253" s="17">
        <v>-9.64</v>
      </c>
      <c r="V253" s="17">
        <v>-9.26</v>
      </c>
      <c r="W253" s="17">
        <v>-11.54</v>
      </c>
      <c r="X253" s="33">
        <v>-11.2</v>
      </c>
      <c r="Y253" s="33">
        <v>-11.7</v>
      </c>
      <c r="Z253" s="33">
        <v>-12.71</v>
      </c>
      <c r="AA253" s="33">
        <v>-10.210000000000001</v>
      </c>
      <c r="AB253" s="33">
        <v>-8.8800000000000008</v>
      </c>
      <c r="AC253" s="17">
        <v>-11.57</v>
      </c>
      <c r="AD253" s="17">
        <v>-11.86</v>
      </c>
      <c r="AE253" s="17">
        <v>-11.25</v>
      </c>
      <c r="AF253" s="17">
        <v>-17.91</v>
      </c>
    </row>
    <row r="254" spans="1:32">
      <c r="A254" s="16">
        <v>43921</v>
      </c>
      <c r="B254" s="17">
        <v>-17.71</v>
      </c>
      <c r="C254" s="17">
        <v>1.39</v>
      </c>
      <c r="D254" s="17">
        <v>-12.41</v>
      </c>
      <c r="E254" s="17">
        <v>-18.100000000000001</v>
      </c>
      <c r="F254" s="33">
        <v>-6.36</v>
      </c>
      <c r="G254" s="33">
        <v>-14.86</v>
      </c>
      <c r="H254" s="33">
        <v>-18.850000000000001</v>
      </c>
      <c r="I254" s="33">
        <v>-15.69</v>
      </c>
      <c r="J254" s="17">
        <v>-12.59</v>
      </c>
      <c r="K254" s="17">
        <v>-10.51</v>
      </c>
      <c r="L254" s="17">
        <v>3.94</v>
      </c>
      <c r="M254" s="17">
        <v>-14.81</v>
      </c>
      <c r="N254" s="33">
        <v>-15.88</v>
      </c>
      <c r="O254" s="33">
        <v>-11.91</v>
      </c>
      <c r="P254" s="33">
        <v>-12.74</v>
      </c>
      <c r="Q254" s="33">
        <v>-1.58</v>
      </c>
      <c r="R254" s="33">
        <v>-17.12</v>
      </c>
      <c r="S254" s="17">
        <v>-13.04</v>
      </c>
      <c r="T254" s="17">
        <v>-11.59</v>
      </c>
      <c r="U254" s="17">
        <v>-1.3</v>
      </c>
      <c r="V254" s="17">
        <v>1.29</v>
      </c>
      <c r="W254" s="17">
        <v>-18.25</v>
      </c>
      <c r="X254" s="33">
        <v>-14.56</v>
      </c>
      <c r="Y254" s="33">
        <v>-17.36</v>
      </c>
      <c r="Z254" s="33">
        <v>-10.68</v>
      </c>
      <c r="AA254" s="33">
        <v>-9.77</v>
      </c>
      <c r="AB254" s="33">
        <v>-20.56</v>
      </c>
      <c r="AC254" s="17">
        <v>-18.07</v>
      </c>
      <c r="AD254" s="17">
        <v>-11.36</v>
      </c>
      <c r="AE254" s="17">
        <v>-14.83</v>
      </c>
      <c r="AF254" s="17">
        <v>1.28</v>
      </c>
    </row>
    <row r="255" spans="1:32">
      <c r="A255" s="16">
        <v>43951</v>
      </c>
      <c r="B255" s="17">
        <v>14.7</v>
      </c>
      <c r="C255" s="17">
        <v>18.13</v>
      </c>
      <c r="D255" s="17">
        <v>11.06</v>
      </c>
      <c r="E255" s="17">
        <v>28.37</v>
      </c>
      <c r="F255" s="33">
        <v>29.57</v>
      </c>
      <c r="G255" s="33">
        <v>29.29</v>
      </c>
      <c r="H255" s="33">
        <v>11.35</v>
      </c>
      <c r="I255" s="33">
        <v>19.059999999999999</v>
      </c>
      <c r="J255" s="17">
        <v>7.49</v>
      </c>
      <c r="K255" s="17">
        <v>15.22</v>
      </c>
      <c r="L255" s="17">
        <v>18.899999999999999</v>
      </c>
      <c r="M255" s="17">
        <v>25.26</v>
      </c>
      <c r="N255" s="33">
        <v>31.9</v>
      </c>
      <c r="O255" s="33">
        <v>25.72</v>
      </c>
      <c r="P255" s="33">
        <v>28.92</v>
      </c>
      <c r="Q255" s="33">
        <v>24.65</v>
      </c>
      <c r="R255" s="33">
        <v>28.58</v>
      </c>
      <c r="S255" s="17">
        <v>26.19</v>
      </c>
      <c r="T255" s="17">
        <v>22.86</v>
      </c>
      <c r="U255" s="17">
        <v>18.8</v>
      </c>
      <c r="V255" s="17">
        <v>23.15</v>
      </c>
      <c r="W255" s="17">
        <v>27.13</v>
      </c>
      <c r="X255" s="33">
        <v>29.03</v>
      </c>
      <c r="Y255" s="33">
        <v>33.64</v>
      </c>
      <c r="Z255" s="33">
        <v>28.75</v>
      </c>
      <c r="AA255" s="33">
        <v>33.74</v>
      </c>
      <c r="AB255" s="33">
        <v>28.85</v>
      </c>
      <c r="AC255" s="17">
        <v>30.23</v>
      </c>
      <c r="AD255" s="17">
        <v>29.35</v>
      </c>
      <c r="AE255" s="17">
        <v>27.42</v>
      </c>
      <c r="AF255" s="17">
        <v>30.11</v>
      </c>
    </row>
    <row r="256" spans="1:32">
      <c r="A256" s="18">
        <v>43982</v>
      </c>
      <c r="B256" s="19">
        <v>1.91</v>
      </c>
      <c r="C256" s="19">
        <v>8.0500000000000007</v>
      </c>
      <c r="D256" s="19">
        <v>4.1500000000000004</v>
      </c>
      <c r="E256" s="19">
        <v>8.2200000000000006</v>
      </c>
      <c r="F256" s="34">
        <v>9.42</v>
      </c>
      <c r="G256" s="34">
        <v>8.9</v>
      </c>
      <c r="H256" s="34">
        <v>1.48</v>
      </c>
      <c r="I256" s="34">
        <v>2.25</v>
      </c>
      <c r="J256" s="19">
        <v>2.99</v>
      </c>
      <c r="K256" s="19">
        <v>6.85</v>
      </c>
      <c r="L256" s="19">
        <v>7.6</v>
      </c>
      <c r="M256" s="19">
        <v>5.16</v>
      </c>
      <c r="N256" s="34">
        <v>8.59</v>
      </c>
      <c r="O256" s="34">
        <v>5.44</v>
      </c>
      <c r="P256" s="34">
        <v>8.94</v>
      </c>
      <c r="Q256" s="34">
        <v>10.58</v>
      </c>
      <c r="R256" s="34">
        <v>0.92</v>
      </c>
      <c r="S256" s="19">
        <v>6.67</v>
      </c>
      <c r="T256" s="19">
        <v>6.92</v>
      </c>
      <c r="U256" s="19">
        <v>10.57</v>
      </c>
      <c r="V256" s="19">
        <v>13.02</v>
      </c>
      <c r="W256" s="19">
        <v>5.78</v>
      </c>
      <c r="X256" s="34">
        <v>10.56</v>
      </c>
      <c r="Y256" s="34">
        <v>10.28</v>
      </c>
      <c r="Z256" s="34">
        <v>6.28</v>
      </c>
      <c r="AA256" s="34">
        <v>9.06</v>
      </c>
      <c r="AB256" s="34">
        <v>10.98</v>
      </c>
      <c r="AC256" s="19">
        <v>8.24</v>
      </c>
      <c r="AD256" s="19">
        <v>7.8</v>
      </c>
      <c r="AE256" s="19">
        <v>9.86</v>
      </c>
      <c r="AF256" s="19">
        <v>11.93</v>
      </c>
    </row>
    <row r="257" spans="1:32">
      <c r="A257" s="16">
        <v>44012</v>
      </c>
      <c r="B257" s="17">
        <v>-2.4900000000000002</v>
      </c>
      <c r="C257" s="17">
        <v>11.14</v>
      </c>
      <c r="D257" s="17">
        <v>3.96</v>
      </c>
      <c r="E257" s="17">
        <v>-0.98</v>
      </c>
      <c r="F257" s="33">
        <v>0.71</v>
      </c>
      <c r="G257" s="33">
        <v>0.23</v>
      </c>
      <c r="H257" s="33">
        <v>-3.33</v>
      </c>
      <c r="I257" s="33">
        <v>0.16</v>
      </c>
      <c r="J257" s="17">
        <v>4.09</v>
      </c>
      <c r="K257" s="17">
        <v>1.43</v>
      </c>
      <c r="L257" s="17">
        <v>16.239999999999998</v>
      </c>
      <c r="M257" s="17">
        <v>-0.15</v>
      </c>
      <c r="N257" s="33">
        <v>-0.79</v>
      </c>
      <c r="O257" s="33">
        <v>4.5</v>
      </c>
      <c r="P257" s="33">
        <v>0.1</v>
      </c>
      <c r="Q257" s="33">
        <v>1.25</v>
      </c>
      <c r="R257" s="33">
        <v>-1.67</v>
      </c>
      <c r="S257" s="17">
        <v>4.16</v>
      </c>
      <c r="T257" s="17">
        <v>4.05</v>
      </c>
      <c r="U257" s="17">
        <v>2.4300000000000002</v>
      </c>
      <c r="V257" s="17">
        <v>7.27</v>
      </c>
      <c r="W257" s="17">
        <v>-0.6</v>
      </c>
      <c r="X257" s="33">
        <v>-0.06</v>
      </c>
      <c r="Y257" s="33">
        <v>0.85</v>
      </c>
      <c r="Z257" s="33">
        <v>-2.0099999999999998</v>
      </c>
      <c r="AA257" s="33">
        <v>2.11</v>
      </c>
      <c r="AB257" s="33">
        <v>0.88</v>
      </c>
      <c r="AC257" s="17">
        <v>1.01</v>
      </c>
      <c r="AD257" s="17">
        <v>-3.01</v>
      </c>
      <c r="AE257" s="17">
        <v>-0.84</v>
      </c>
      <c r="AF257" s="17">
        <v>0.93</v>
      </c>
    </row>
    <row r="258" spans="1:32">
      <c r="A258" s="16">
        <v>44043</v>
      </c>
      <c r="B258" s="17">
        <v>7.06</v>
      </c>
      <c r="C258" s="17">
        <v>5.8</v>
      </c>
      <c r="D258" s="17">
        <v>7.61</v>
      </c>
      <c r="E258" s="17">
        <v>9.3699999999999992</v>
      </c>
      <c r="F258" s="33">
        <v>8.6300000000000008</v>
      </c>
      <c r="G258" s="33">
        <v>9.7799999999999994</v>
      </c>
      <c r="H258" s="33">
        <v>10.07</v>
      </c>
      <c r="I258" s="33">
        <v>1.73</v>
      </c>
      <c r="J258" s="17">
        <v>7.83</v>
      </c>
      <c r="K258" s="17">
        <v>9.89</v>
      </c>
      <c r="L258" s="17">
        <v>2.27</v>
      </c>
      <c r="M258" s="17">
        <v>8.1300000000000008</v>
      </c>
      <c r="N258" s="33">
        <v>10.23</v>
      </c>
      <c r="O258" s="33">
        <v>6.53</v>
      </c>
      <c r="P258" s="33">
        <v>11.93</v>
      </c>
      <c r="Q258" s="33">
        <v>9.66</v>
      </c>
      <c r="R258" s="33">
        <v>6.46</v>
      </c>
      <c r="S258" s="17">
        <v>6.53</v>
      </c>
      <c r="T258" s="17">
        <v>18.059999999999999</v>
      </c>
      <c r="U258" s="17">
        <v>11.97</v>
      </c>
      <c r="V258" s="17">
        <v>10.84</v>
      </c>
      <c r="W258" s="17">
        <v>11.3</v>
      </c>
      <c r="X258" s="33">
        <v>10.220000000000001</v>
      </c>
      <c r="Y258" s="33">
        <v>10.24</v>
      </c>
      <c r="Z258" s="33">
        <v>14.82</v>
      </c>
      <c r="AA258" s="33">
        <v>8.36</v>
      </c>
      <c r="AB258" s="33">
        <v>10.029999999999999</v>
      </c>
      <c r="AC258" s="17">
        <v>12.12</v>
      </c>
      <c r="AD258" s="17">
        <v>10.75</v>
      </c>
      <c r="AE258" s="17">
        <v>7.24</v>
      </c>
      <c r="AF258" s="17">
        <v>6.68</v>
      </c>
    </row>
    <row r="259" spans="1:32">
      <c r="A259" s="16">
        <v>44074</v>
      </c>
      <c r="B259" s="17">
        <v>7.63</v>
      </c>
      <c r="C259" s="17">
        <v>6.17</v>
      </c>
      <c r="D259" s="17">
        <v>0.25</v>
      </c>
      <c r="E259" s="17">
        <v>2.27</v>
      </c>
      <c r="F259" s="33">
        <v>5.22</v>
      </c>
      <c r="G259" s="33">
        <v>3.91</v>
      </c>
      <c r="H259" s="33">
        <v>10.47</v>
      </c>
      <c r="I259" s="33">
        <v>6.26</v>
      </c>
      <c r="J259" s="17">
        <v>-0.73</v>
      </c>
      <c r="K259" s="17">
        <v>5.51</v>
      </c>
      <c r="L259" s="17">
        <v>5.14</v>
      </c>
      <c r="M259" s="17">
        <v>2.91</v>
      </c>
      <c r="N259" s="33">
        <v>1.47</v>
      </c>
      <c r="O259" s="33">
        <v>3.28</v>
      </c>
      <c r="P259" s="33">
        <v>0.85</v>
      </c>
      <c r="Q259" s="33">
        <v>2.95</v>
      </c>
      <c r="R259" s="33">
        <v>1.49</v>
      </c>
      <c r="S259" s="17">
        <v>2.61</v>
      </c>
      <c r="T259" s="17">
        <v>4.96</v>
      </c>
      <c r="U259" s="17">
        <v>1.06</v>
      </c>
      <c r="V259" s="17">
        <v>12.09</v>
      </c>
      <c r="W259" s="17">
        <v>3.77</v>
      </c>
      <c r="X259" s="33">
        <v>0.47</v>
      </c>
      <c r="Y259" s="33">
        <v>4.37</v>
      </c>
      <c r="Z259" s="33">
        <v>2.95</v>
      </c>
      <c r="AA259" s="33">
        <v>12.26</v>
      </c>
      <c r="AB259" s="33">
        <v>4.8099999999999996</v>
      </c>
      <c r="AC259" s="17">
        <v>0.93</v>
      </c>
      <c r="AD259" s="17">
        <v>5.01</v>
      </c>
      <c r="AE259" s="17">
        <v>5.0199999999999996</v>
      </c>
      <c r="AF259" s="17">
        <v>2.68</v>
      </c>
    </row>
    <row r="260" spans="1:32">
      <c r="A260" s="16">
        <v>44104</v>
      </c>
      <c r="B260" s="17">
        <v>-0.68</v>
      </c>
      <c r="C260" s="17">
        <v>-6.94</v>
      </c>
      <c r="D260" s="17">
        <v>1.76</v>
      </c>
      <c r="E260" s="17">
        <v>5.46</v>
      </c>
      <c r="F260" s="33">
        <v>5.7</v>
      </c>
      <c r="G260" s="33">
        <v>4.32</v>
      </c>
      <c r="H260" s="33">
        <v>0.99</v>
      </c>
      <c r="I260" s="33">
        <v>-3.15</v>
      </c>
      <c r="J260" s="17">
        <v>2.04</v>
      </c>
      <c r="K260" s="17">
        <v>-4.76</v>
      </c>
      <c r="L260" s="17">
        <v>-8.4700000000000006</v>
      </c>
      <c r="M260" s="17">
        <v>3.27</v>
      </c>
      <c r="N260" s="33">
        <v>3.15</v>
      </c>
      <c r="O260" s="33">
        <v>2.19</v>
      </c>
      <c r="P260" s="33">
        <v>3.03</v>
      </c>
      <c r="Q260" s="33">
        <v>-0.13</v>
      </c>
      <c r="R260" s="33">
        <v>1.29</v>
      </c>
      <c r="S260" s="17">
        <v>1.02</v>
      </c>
      <c r="T260" s="17">
        <v>1.39</v>
      </c>
      <c r="U260" s="17">
        <v>1.32</v>
      </c>
      <c r="V260" s="17">
        <v>-0.28000000000000003</v>
      </c>
      <c r="W260" s="17">
        <v>4.3499999999999996</v>
      </c>
      <c r="X260" s="33">
        <v>7.61</v>
      </c>
      <c r="Y260" s="33">
        <v>3.35</v>
      </c>
      <c r="Z260" s="33">
        <v>5.29</v>
      </c>
      <c r="AA260" s="33">
        <v>3.48</v>
      </c>
      <c r="AB260" s="33">
        <v>6.98</v>
      </c>
      <c r="AC260" s="17">
        <v>4.41</v>
      </c>
      <c r="AD260" s="17">
        <v>4.18</v>
      </c>
      <c r="AE260" s="17">
        <v>5.3</v>
      </c>
      <c r="AF260" s="17">
        <v>11.79</v>
      </c>
    </row>
    <row r="261" spans="1:32">
      <c r="A261" s="18">
        <v>44135</v>
      </c>
      <c r="B261" s="19">
        <v>0.11</v>
      </c>
      <c r="C261" s="19">
        <v>-5.63</v>
      </c>
      <c r="D261" s="19">
        <v>-3.52</v>
      </c>
      <c r="E261" s="19">
        <v>0.69</v>
      </c>
      <c r="F261" s="34">
        <v>-5.19</v>
      </c>
      <c r="G261" s="34">
        <v>-4.24</v>
      </c>
      <c r="H261" s="34">
        <v>2.8</v>
      </c>
      <c r="I261" s="34">
        <v>-2.99</v>
      </c>
      <c r="J261" s="19">
        <v>-3.31</v>
      </c>
      <c r="K261" s="19">
        <v>-6.54</v>
      </c>
      <c r="L261" s="19">
        <v>-4.16</v>
      </c>
      <c r="M261" s="19">
        <v>0.72</v>
      </c>
      <c r="N261" s="34">
        <v>-4.8499999999999996</v>
      </c>
      <c r="O261" s="34">
        <v>-4.99</v>
      </c>
      <c r="P261" s="34">
        <v>-6.1</v>
      </c>
      <c r="Q261" s="34">
        <v>-8.51</v>
      </c>
      <c r="R261" s="34">
        <v>0.63</v>
      </c>
      <c r="S261" s="19">
        <v>-6.09</v>
      </c>
      <c r="T261" s="19">
        <v>-6.84</v>
      </c>
      <c r="U261" s="19">
        <v>-6.62</v>
      </c>
      <c r="V261" s="19">
        <v>-8.98</v>
      </c>
      <c r="W261" s="19">
        <v>2.4300000000000002</v>
      </c>
      <c r="X261" s="34">
        <v>-3.17</v>
      </c>
      <c r="Y261" s="34">
        <v>-2.81</v>
      </c>
      <c r="Z261" s="34">
        <v>-7.5</v>
      </c>
      <c r="AA261" s="34">
        <v>-5.13</v>
      </c>
      <c r="AB261" s="34">
        <v>0.9</v>
      </c>
      <c r="AC261" s="19">
        <v>-0.79</v>
      </c>
      <c r="AD261" s="19">
        <v>-1.1499999999999999</v>
      </c>
      <c r="AE261" s="19">
        <v>-2.02</v>
      </c>
      <c r="AF261" s="19">
        <v>-2.02</v>
      </c>
    </row>
    <row r="262" spans="1:32">
      <c r="A262" s="16">
        <v>44165</v>
      </c>
      <c r="B262" s="17">
        <v>11.93</v>
      </c>
      <c r="C262" s="17">
        <v>12.72</v>
      </c>
      <c r="D262" s="17">
        <v>16.010000000000002</v>
      </c>
      <c r="E262" s="17">
        <v>12.78</v>
      </c>
      <c r="F262" s="33">
        <v>8.36</v>
      </c>
      <c r="G262" s="33">
        <v>14.28</v>
      </c>
      <c r="H262" s="33">
        <v>11.31</v>
      </c>
      <c r="I262" s="33">
        <v>11.8</v>
      </c>
      <c r="J262" s="17">
        <v>18.100000000000001</v>
      </c>
      <c r="K262" s="17">
        <v>10.15</v>
      </c>
      <c r="L262" s="17">
        <v>12.96</v>
      </c>
      <c r="M262" s="17">
        <v>11.38</v>
      </c>
      <c r="N262" s="33">
        <v>16.75</v>
      </c>
      <c r="O262" s="33">
        <v>15.59</v>
      </c>
      <c r="P262" s="33">
        <v>10.78</v>
      </c>
      <c r="Q262" s="33">
        <v>9.84</v>
      </c>
      <c r="R262" s="33">
        <v>11.63</v>
      </c>
      <c r="S262" s="17">
        <v>9.7100000000000009</v>
      </c>
      <c r="T262" s="17">
        <v>14.13</v>
      </c>
      <c r="U262" s="17">
        <v>11.99</v>
      </c>
      <c r="V262" s="17">
        <v>10.119999999999999</v>
      </c>
      <c r="W262" s="17">
        <v>12.49</v>
      </c>
      <c r="X262" s="33">
        <v>13.63</v>
      </c>
      <c r="Y262" s="33">
        <v>11.95</v>
      </c>
      <c r="Z262" s="33">
        <v>14.7</v>
      </c>
      <c r="AA262" s="33">
        <v>6.55</v>
      </c>
      <c r="AB262" s="33">
        <v>13.41</v>
      </c>
      <c r="AC262" s="17">
        <v>11.11</v>
      </c>
      <c r="AD262" s="17">
        <v>10.44</v>
      </c>
      <c r="AE262" s="17">
        <v>13.14</v>
      </c>
      <c r="AF262" s="17">
        <v>9.4499999999999993</v>
      </c>
    </row>
    <row r="263" spans="1:32">
      <c r="A263" s="16">
        <v>44196</v>
      </c>
      <c r="B263" s="17">
        <v>5.79</v>
      </c>
      <c r="C263" s="17">
        <v>9.3800000000000008</v>
      </c>
      <c r="D263" s="17">
        <v>15.37</v>
      </c>
      <c r="E263" s="17">
        <v>5.71</v>
      </c>
      <c r="F263" s="33">
        <v>3.31</v>
      </c>
      <c r="G263" s="33">
        <v>4.17</v>
      </c>
      <c r="H263" s="33">
        <v>5.8</v>
      </c>
      <c r="I263" s="33">
        <v>10.63</v>
      </c>
      <c r="J263" s="17">
        <v>16.97</v>
      </c>
      <c r="K263" s="17">
        <v>8.56</v>
      </c>
      <c r="L263" s="17">
        <v>9.6</v>
      </c>
      <c r="M263" s="17">
        <v>3.79</v>
      </c>
      <c r="N263" s="33">
        <v>4.79</v>
      </c>
      <c r="O263" s="33">
        <v>3.98</v>
      </c>
      <c r="P263" s="33">
        <v>3.35</v>
      </c>
      <c r="Q263" s="33">
        <v>4.91</v>
      </c>
      <c r="R263" s="33">
        <v>5.4</v>
      </c>
      <c r="S263" s="17">
        <v>2.78</v>
      </c>
      <c r="T263" s="17">
        <v>6.56</v>
      </c>
      <c r="U263" s="17">
        <v>6.59</v>
      </c>
      <c r="V263" s="17">
        <v>10.61</v>
      </c>
      <c r="W263" s="17">
        <v>6.07</v>
      </c>
      <c r="X263" s="33">
        <v>4.5</v>
      </c>
      <c r="Y263" s="33">
        <v>3.97</v>
      </c>
      <c r="Z263" s="33">
        <v>2.02</v>
      </c>
      <c r="AA263" s="33">
        <v>5.8</v>
      </c>
      <c r="AB263" s="33">
        <v>6.07</v>
      </c>
      <c r="AC263" s="17">
        <v>5.92</v>
      </c>
      <c r="AD263" s="17">
        <v>4.55</v>
      </c>
      <c r="AE263" s="17">
        <v>2.95</v>
      </c>
      <c r="AF263" s="17">
        <v>3.17</v>
      </c>
    </row>
    <row r="264" spans="1:32">
      <c r="A264" s="16">
        <v>44227</v>
      </c>
      <c r="B264" s="17">
        <v>5.89</v>
      </c>
      <c r="C264" s="17">
        <v>0.05</v>
      </c>
      <c r="D264" s="17">
        <v>5.83</v>
      </c>
      <c r="E264" s="17">
        <v>4.8</v>
      </c>
      <c r="F264" s="33">
        <v>-0.01</v>
      </c>
      <c r="G264" s="33">
        <v>1.34</v>
      </c>
      <c r="H264" s="33">
        <v>3.3</v>
      </c>
      <c r="I264" s="33">
        <v>9.9700000000000006</v>
      </c>
      <c r="J264" s="17">
        <v>6.74</v>
      </c>
      <c r="K264" s="17">
        <v>7.14</v>
      </c>
      <c r="L264" s="17">
        <v>-2.59</v>
      </c>
      <c r="M264" s="17">
        <v>2.2200000000000002</v>
      </c>
      <c r="N264" s="33">
        <v>-0.85</v>
      </c>
      <c r="O264" s="33">
        <v>-0.25</v>
      </c>
      <c r="P264" s="33">
        <v>-0.86</v>
      </c>
      <c r="Q264" s="33">
        <v>-0.44</v>
      </c>
      <c r="R264" s="33">
        <v>6.34</v>
      </c>
      <c r="S264" s="17">
        <v>0.22</v>
      </c>
      <c r="T264" s="17">
        <v>0.77</v>
      </c>
      <c r="U264" s="17">
        <v>-0.42</v>
      </c>
      <c r="V264" s="17">
        <v>-3.21</v>
      </c>
      <c r="W264" s="17">
        <v>5.36</v>
      </c>
      <c r="X264" s="33">
        <v>1.5</v>
      </c>
      <c r="Y264" s="33">
        <v>-0.01</v>
      </c>
      <c r="Z264" s="33">
        <v>3.35</v>
      </c>
      <c r="AA264" s="33">
        <v>-6.12</v>
      </c>
      <c r="AB264" s="33">
        <v>6.85</v>
      </c>
      <c r="AC264" s="17">
        <v>10.78</v>
      </c>
      <c r="AD264" s="17">
        <v>7.86</v>
      </c>
      <c r="AE264" s="17">
        <v>0.4</v>
      </c>
      <c r="AF264" s="17">
        <v>2.78</v>
      </c>
    </row>
    <row r="265" spans="1:32">
      <c r="A265" s="16">
        <v>44255</v>
      </c>
      <c r="B265" s="17">
        <v>-3.17</v>
      </c>
      <c r="C265" s="17">
        <v>-4.25</v>
      </c>
      <c r="D265" s="17">
        <v>-5.44</v>
      </c>
      <c r="E265" s="17">
        <v>-2.34</v>
      </c>
      <c r="F265" s="33">
        <v>-4.97</v>
      </c>
      <c r="G265" s="33">
        <v>-5.12</v>
      </c>
      <c r="H265" s="33">
        <v>-2.5</v>
      </c>
      <c r="I265" s="33">
        <v>-6.82</v>
      </c>
      <c r="J265" s="17">
        <v>-5.1100000000000003</v>
      </c>
      <c r="K265" s="17">
        <v>-1.3</v>
      </c>
      <c r="L265" s="17">
        <v>-5.76</v>
      </c>
      <c r="M265" s="17">
        <v>-1.99</v>
      </c>
      <c r="N265" s="33">
        <v>-4.88</v>
      </c>
      <c r="O265" s="33">
        <v>-7.49</v>
      </c>
      <c r="P265" s="33">
        <v>-5.49</v>
      </c>
      <c r="Q265" s="33">
        <v>-1.6</v>
      </c>
      <c r="R265" s="33">
        <v>0.05</v>
      </c>
      <c r="S265" s="17">
        <v>-2.2200000000000002</v>
      </c>
      <c r="T265" s="17">
        <v>-3.88</v>
      </c>
      <c r="U265" s="17">
        <v>-5.48</v>
      </c>
      <c r="V265" s="17">
        <v>-6.05</v>
      </c>
      <c r="W265" s="17">
        <v>-3.07</v>
      </c>
      <c r="X265" s="33">
        <v>-2.58</v>
      </c>
      <c r="Y265" s="33">
        <v>-4.01</v>
      </c>
      <c r="Z265" s="33">
        <v>-9.7100000000000009</v>
      </c>
      <c r="AA265" s="33">
        <v>-7.91</v>
      </c>
      <c r="AB265" s="33">
        <v>-0.68</v>
      </c>
      <c r="AC265" s="17">
        <v>-4.84</v>
      </c>
      <c r="AD265" s="17">
        <v>-4.34</v>
      </c>
      <c r="AE265" s="17">
        <v>-5.56</v>
      </c>
      <c r="AF265" s="17">
        <v>-4.92</v>
      </c>
    </row>
    <row r="266" spans="1:32">
      <c r="A266" s="18">
        <v>44286</v>
      </c>
      <c r="B266" s="19">
        <v>5.15</v>
      </c>
      <c r="C266" s="19">
        <v>2.58</v>
      </c>
      <c r="D266" s="19">
        <v>-0.15</v>
      </c>
      <c r="E266" s="19">
        <v>9.1199999999999992</v>
      </c>
      <c r="F266" s="34">
        <v>5.68</v>
      </c>
      <c r="G266" s="34">
        <v>9.18</v>
      </c>
      <c r="H266" s="34">
        <v>6.52</v>
      </c>
      <c r="I266" s="34">
        <v>3.54</v>
      </c>
      <c r="J266" s="19">
        <v>-1.27</v>
      </c>
      <c r="K266" s="19">
        <v>2.61</v>
      </c>
      <c r="L266" s="19">
        <v>2.11</v>
      </c>
      <c r="M266" s="19">
        <v>10.24</v>
      </c>
      <c r="N266" s="34">
        <v>9.4</v>
      </c>
      <c r="O266" s="34">
        <v>3.2</v>
      </c>
      <c r="P266" s="34">
        <v>0.15</v>
      </c>
      <c r="Q266" s="34">
        <v>5.0999999999999996</v>
      </c>
      <c r="R266" s="34">
        <v>6.83</v>
      </c>
      <c r="S266" s="19">
        <v>4.3099999999999996</v>
      </c>
      <c r="T266" s="19">
        <v>6.41</v>
      </c>
      <c r="U266" s="19">
        <v>1.19</v>
      </c>
      <c r="V266" s="19">
        <v>2.74</v>
      </c>
      <c r="W266" s="19">
        <v>7.85</v>
      </c>
      <c r="X266" s="34">
        <v>15.24</v>
      </c>
      <c r="Y266" s="34">
        <v>9.9700000000000006</v>
      </c>
      <c r="Z266" s="34">
        <v>5.85</v>
      </c>
      <c r="AA266" s="34">
        <v>4.58</v>
      </c>
      <c r="AB266" s="34">
        <v>6.36</v>
      </c>
      <c r="AC266" s="19">
        <v>8.5500000000000007</v>
      </c>
      <c r="AD266" s="19">
        <v>5.82</v>
      </c>
      <c r="AE266" s="19">
        <v>9.27</v>
      </c>
      <c r="AF266" s="19">
        <v>7.17</v>
      </c>
    </row>
    <row r="267" spans="1:32">
      <c r="A267" s="16">
        <v>44316</v>
      </c>
      <c r="B267" s="17">
        <v>5.96</v>
      </c>
      <c r="C267" s="17">
        <v>-0.59</v>
      </c>
      <c r="D267" s="17">
        <v>1.21</v>
      </c>
      <c r="E267" s="17">
        <v>9.76</v>
      </c>
      <c r="F267" s="33">
        <v>6.34</v>
      </c>
      <c r="G267" s="33">
        <v>7.12</v>
      </c>
      <c r="H267" s="33">
        <v>2.5499999999999998</v>
      </c>
      <c r="I267" s="33">
        <v>9.81</v>
      </c>
      <c r="J267" s="17">
        <v>0.09</v>
      </c>
      <c r="K267" s="17">
        <v>2.36</v>
      </c>
      <c r="L267" s="17">
        <v>-3.67</v>
      </c>
      <c r="M267" s="17">
        <v>9.1</v>
      </c>
      <c r="N267" s="33">
        <v>8.82</v>
      </c>
      <c r="O267" s="33">
        <v>2.82</v>
      </c>
      <c r="P267" s="33">
        <v>2.38</v>
      </c>
      <c r="Q267" s="33">
        <v>8.31</v>
      </c>
      <c r="R267" s="33">
        <v>9.16</v>
      </c>
      <c r="S267" s="17">
        <v>9.15</v>
      </c>
      <c r="T267" s="17">
        <v>8.35</v>
      </c>
      <c r="U267" s="17">
        <v>4.84</v>
      </c>
      <c r="V267" s="17">
        <v>0.88</v>
      </c>
      <c r="W267" s="17">
        <v>7.7</v>
      </c>
      <c r="X267" s="33">
        <v>5.61</v>
      </c>
      <c r="Y267" s="33">
        <v>7.42</v>
      </c>
      <c r="Z267" s="33">
        <v>4.1399999999999997</v>
      </c>
      <c r="AA267" s="33">
        <v>15.17</v>
      </c>
      <c r="AB267" s="33">
        <v>13.21</v>
      </c>
      <c r="AC267" s="17">
        <v>12.01</v>
      </c>
      <c r="AD267" s="17">
        <v>8.2899999999999991</v>
      </c>
      <c r="AE267" s="17">
        <v>5.28</v>
      </c>
      <c r="AF267" s="17">
        <v>2.14</v>
      </c>
    </row>
    <row r="268" spans="1:32">
      <c r="A268" s="16">
        <v>44347</v>
      </c>
      <c r="B268" s="17">
        <v>3.58</v>
      </c>
      <c r="C268" s="17">
        <v>2.87</v>
      </c>
      <c r="D268" s="17">
        <v>-0.44</v>
      </c>
      <c r="E268" s="17">
        <v>2.5099999999999998</v>
      </c>
      <c r="F268" s="33">
        <v>-2.14</v>
      </c>
      <c r="G268" s="33">
        <v>3</v>
      </c>
      <c r="H268" s="33">
        <v>5.49</v>
      </c>
      <c r="I268" s="33">
        <v>-0.59</v>
      </c>
      <c r="J268" s="17">
        <v>-1.24</v>
      </c>
      <c r="K268" s="17">
        <v>4.7300000000000004</v>
      </c>
      <c r="L268" s="17">
        <v>3</v>
      </c>
      <c r="M268" s="17">
        <v>3.64</v>
      </c>
      <c r="N268" s="33">
        <v>1.71</v>
      </c>
      <c r="O268" s="33">
        <v>3.89</v>
      </c>
      <c r="P268" s="33">
        <v>0.26</v>
      </c>
      <c r="Q268" s="33">
        <v>-2.1</v>
      </c>
      <c r="R268" s="33">
        <v>4.18</v>
      </c>
      <c r="S268" s="17">
        <v>4.0999999999999996</v>
      </c>
      <c r="T268" s="17">
        <v>4.54</v>
      </c>
      <c r="U268" s="17">
        <v>0.77</v>
      </c>
      <c r="V268" s="17">
        <v>-0.83</v>
      </c>
      <c r="W268" s="17">
        <v>3.98</v>
      </c>
      <c r="X268" s="33">
        <v>1.18</v>
      </c>
      <c r="Y268" s="33">
        <v>2.56</v>
      </c>
      <c r="Z268" s="33">
        <v>2.38</v>
      </c>
      <c r="AA268" s="33">
        <v>-7.16</v>
      </c>
      <c r="AB268" s="33">
        <v>2.86</v>
      </c>
      <c r="AC268" s="17">
        <v>5.03</v>
      </c>
      <c r="AD268" s="17">
        <v>6.73</v>
      </c>
      <c r="AE268" s="17">
        <v>4.34</v>
      </c>
      <c r="AF268" s="17">
        <v>0.75</v>
      </c>
    </row>
    <row r="269" spans="1:32">
      <c r="A269" s="16">
        <v>44377</v>
      </c>
      <c r="B269" s="17">
        <v>1.7</v>
      </c>
      <c r="C269" s="17">
        <v>8.0399999999999991</v>
      </c>
      <c r="D269" s="17">
        <v>2.0699999999999998</v>
      </c>
      <c r="E269" s="17">
        <v>8.27</v>
      </c>
      <c r="F269" s="33">
        <v>6.21</v>
      </c>
      <c r="G269" s="33">
        <v>4.1500000000000004</v>
      </c>
      <c r="H269" s="33">
        <v>1.38</v>
      </c>
      <c r="I269" s="33">
        <v>2.1800000000000002</v>
      </c>
      <c r="J269" s="17">
        <v>1.76</v>
      </c>
      <c r="K269" s="17">
        <v>9.9</v>
      </c>
      <c r="L269" s="17">
        <v>5.81</v>
      </c>
      <c r="M269" s="17">
        <v>5.18</v>
      </c>
      <c r="N269" s="33">
        <v>1.93</v>
      </c>
      <c r="O269" s="33">
        <v>5.55</v>
      </c>
      <c r="P269" s="33">
        <v>3.06</v>
      </c>
      <c r="Q269" s="33">
        <v>4.91</v>
      </c>
      <c r="R269" s="33">
        <v>0.79</v>
      </c>
      <c r="S269" s="17">
        <v>3.13</v>
      </c>
      <c r="T269" s="17">
        <v>4.74</v>
      </c>
      <c r="U269" s="17">
        <v>5.35</v>
      </c>
      <c r="V269" s="17">
        <v>9.76</v>
      </c>
      <c r="W269" s="17">
        <v>8.8000000000000007</v>
      </c>
      <c r="X269" s="33">
        <v>2.0099999999999998</v>
      </c>
      <c r="Y269" s="33">
        <v>4.3099999999999996</v>
      </c>
      <c r="Z269" s="33">
        <v>5.39</v>
      </c>
      <c r="AA269" s="33">
        <v>9.98</v>
      </c>
      <c r="AB269" s="33">
        <v>8.1999999999999993</v>
      </c>
      <c r="AC269" s="17">
        <v>11.73</v>
      </c>
      <c r="AD269" s="17">
        <v>3.07</v>
      </c>
      <c r="AE269" s="17">
        <v>8.18</v>
      </c>
      <c r="AF269" s="17">
        <v>6.03</v>
      </c>
    </row>
    <row r="270" spans="1:32">
      <c r="A270" s="16">
        <v>44408</v>
      </c>
      <c r="B270" s="17">
        <v>-4.3099999999999996</v>
      </c>
      <c r="C270" s="17">
        <v>-2.06</v>
      </c>
      <c r="D270" s="17">
        <v>-2.5</v>
      </c>
      <c r="E270" s="17">
        <v>-3.05</v>
      </c>
      <c r="F270" s="33">
        <v>0.67</v>
      </c>
      <c r="G270" s="33">
        <v>-1.64</v>
      </c>
      <c r="H270" s="33">
        <v>-4.0999999999999996</v>
      </c>
      <c r="I270" s="33">
        <v>-4.3899999999999997</v>
      </c>
      <c r="J270" s="17">
        <v>-3.01</v>
      </c>
      <c r="K270" s="17">
        <v>-4.18</v>
      </c>
      <c r="L270" s="17">
        <v>-1.17</v>
      </c>
      <c r="M270" s="17">
        <v>-2.27</v>
      </c>
      <c r="N270" s="33">
        <v>0.86</v>
      </c>
      <c r="O270" s="33">
        <v>-2.82</v>
      </c>
      <c r="P270" s="33">
        <v>-0.11</v>
      </c>
      <c r="Q270" s="33">
        <v>2.16</v>
      </c>
      <c r="R270" s="33">
        <v>-3.01</v>
      </c>
      <c r="S270" s="17">
        <v>-3.01</v>
      </c>
      <c r="T270" s="17">
        <v>3.66</v>
      </c>
      <c r="U270" s="17">
        <v>-0.82</v>
      </c>
      <c r="V270" s="17">
        <v>-0.12</v>
      </c>
      <c r="W270" s="17">
        <v>-2.77</v>
      </c>
      <c r="X270" s="33">
        <v>-0.85</v>
      </c>
      <c r="Y270" s="33">
        <v>-2.91</v>
      </c>
      <c r="Z270" s="33">
        <v>0.45</v>
      </c>
      <c r="AA270" s="33">
        <v>-1.1299999999999999</v>
      </c>
      <c r="AB270" s="33">
        <v>-3.74</v>
      </c>
      <c r="AC270" s="17">
        <v>-6.52</v>
      </c>
      <c r="AD270" s="17">
        <v>-0.47</v>
      </c>
      <c r="AE270" s="17">
        <v>-1.8</v>
      </c>
      <c r="AF270" s="17">
        <v>-1.37</v>
      </c>
    </row>
    <row r="271" spans="1:32">
      <c r="A271" s="18">
        <v>44439</v>
      </c>
      <c r="B271" s="19">
        <v>-0.9</v>
      </c>
      <c r="C271" s="19">
        <v>4.0199999999999996</v>
      </c>
      <c r="D271" s="19">
        <v>-2.25</v>
      </c>
      <c r="E271" s="19">
        <v>-3.02</v>
      </c>
      <c r="F271" s="34">
        <v>-1.73</v>
      </c>
      <c r="G271" s="34">
        <v>-4.32</v>
      </c>
      <c r="H271" s="34">
        <v>-1.29</v>
      </c>
      <c r="I271" s="34">
        <v>-2.16</v>
      </c>
      <c r="J271" s="19">
        <v>-1.98</v>
      </c>
      <c r="K271" s="19">
        <v>1.56</v>
      </c>
      <c r="L271" s="19">
        <v>4.58</v>
      </c>
      <c r="M271" s="19">
        <v>-0.89</v>
      </c>
      <c r="N271" s="34">
        <v>-3.87</v>
      </c>
      <c r="O271" s="34">
        <v>-2.73</v>
      </c>
      <c r="P271" s="34">
        <v>-0.45</v>
      </c>
      <c r="Q271" s="34">
        <v>9.0299999999999994</v>
      </c>
      <c r="R271" s="34">
        <v>-1.3</v>
      </c>
      <c r="S271" s="19">
        <v>-2.62</v>
      </c>
      <c r="T271" s="19">
        <v>1.1499999999999999</v>
      </c>
      <c r="U271" s="19">
        <v>0.83</v>
      </c>
      <c r="V271" s="19">
        <v>2.17</v>
      </c>
      <c r="W271" s="19">
        <v>-1</v>
      </c>
      <c r="X271" s="34">
        <v>-5.83</v>
      </c>
      <c r="Y271" s="34">
        <v>-2.83</v>
      </c>
      <c r="Z271" s="34">
        <v>-5.0599999999999996</v>
      </c>
      <c r="AA271" s="34">
        <v>-3</v>
      </c>
      <c r="AB271" s="34">
        <v>-3.76</v>
      </c>
      <c r="AC271" s="19">
        <v>-5.27</v>
      </c>
      <c r="AD271" s="19">
        <v>-7.8</v>
      </c>
      <c r="AE271" s="19">
        <v>-5.58</v>
      </c>
      <c r="AF271" s="19">
        <v>-3.09</v>
      </c>
    </row>
    <row r="272" spans="1:32">
      <c r="A272" s="16">
        <v>44469</v>
      </c>
      <c r="B272" s="17">
        <v>0.75</v>
      </c>
      <c r="C272" s="17">
        <v>-6.64</v>
      </c>
      <c r="D272" s="17">
        <v>-1.59</v>
      </c>
      <c r="E272" s="17">
        <v>0.5</v>
      </c>
      <c r="F272" s="33">
        <v>-1.51</v>
      </c>
      <c r="G272" s="33">
        <v>-0.51</v>
      </c>
      <c r="H272" s="33">
        <v>0.6</v>
      </c>
      <c r="I272" s="33">
        <v>-1.1200000000000001</v>
      </c>
      <c r="J272" s="17">
        <v>-1.07</v>
      </c>
      <c r="K272" s="17">
        <v>-6.94</v>
      </c>
      <c r="L272" s="17">
        <v>-8.2799999999999994</v>
      </c>
      <c r="M272" s="17">
        <v>1.6</v>
      </c>
      <c r="N272" s="33">
        <v>-0.12</v>
      </c>
      <c r="O272" s="33">
        <v>-1.78</v>
      </c>
      <c r="P272" s="33">
        <v>-2.11</v>
      </c>
      <c r="Q272" s="33">
        <v>1.32</v>
      </c>
      <c r="R272" s="33">
        <v>2.11</v>
      </c>
      <c r="S272" s="17">
        <v>-0.57999999999999996</v>
      </c>
      <c r="T272" s="17">
        <v>-2.1800000000000002</v>
      </c>
      <c r="U272" s="17">
        <v>-0.75</v>
      </c>
      <c r="V272" s="17">
        <v>2.4300000000000002</v>
      </c>
      <c r="W272" s="17">
        <v>-2.2999999999999998</v>
      </c>
      <c r="X272" s="33">
        <v>4.33</v>
      </c>
      <c r="Y272" s="33">
        <v>-1.1000000000000001</v>
      </c>
      <c r="Z272" s="33">
        <v>-3.68</v>
      </c>
      <c r="AA272" s="33">
        <v>-6.37</v>
      </c>
      <c r="AB272" s="33">
        <v>2.08</v>
      </c>
      <c r="AC272" s="17">
        <v>0.96</v>
      </c>
      <c r="AD272" s="17">
        <v>2.2400000000000002</v>
      </c>
      <c r="AE272" s="17">
        <v>-4.04</v>
      </c>
      <c r="AF272" s="17">
        <v>-3.82</v>
      </c>
    </row>
    <row r="273" spans="1:32">
      <c r="A273" s="16">
        <v>44500</v>
      </c>
      <c r="B273" s="17">
        <v>-1.93</v>
      </c>
      <c r="C273" s="17">
        <v>-3.01</v>
      </c>
      <c r="D273" s="17">
        <v>-2.52</v>
      </c>
      <c r="E273" s="17">
        <v>-1.91</v>
      </c>
      <c r="F273" s="33">
        <v>-5.46</v>
      </c>
      <c r="G273" s="33">
        <v>-0.14000000000000001</v>
      </c>
      <c r="H273" s="33">
        <v>-0.77</v>
      </c>
      <c r="I273" s="33">
        <v>-3.71</v>
      </c>
      <c r="J273" s="17">
        <v>-3.19</v>
      </c>
      <c r="K273" s="17">
        <v>-1.45</v>
      </c>
      <c r="L273" s="17">
        <v>-4.17</v>
      </c>
      <c r="M273" s="17">
        <v>-3.74</v>
      </c>
      <c r="N273" s="33">
        <v>3.02</v>
      </c>
      <c r="O273" s="33">
        <v>-1.02</v>
      </c>
      <c r="P273" s="33">
        <v>0.36</v>
      </c>
      <c r="Q273" s="33">
        <v>-12.08</v>
      </c>
      <c r="R273" s="33">
        <v>-3.74</v>
      </c>
      <c r="S273" s="17">
        <v>-3.33</v>
      </c>
      <c r="T273" s="17">
        <v>0</v>
      </c>
      <c r="U273" s="17">
        <v>11.5</v>
      </c>
      <c r="V273" s="17">
        <v>-3.87</v>
      </c>
      <c r="W273" s="17">
        <v>0.82</v>
      </c>
      <c r="X273" s="33">
        <v>-4.57</v>
      </c>
      <c r="Y273" s="33">
        <v>-4.13</v>
      </c>
      <c r="Z273" s="33">
        <v>-0.85</v>
      </c>
      <c r="AA273" s="33">
        <v>-3.23</v>
      </c>
      <c r="AB273" s="33">
        <v>-3</v>
      </c>
      <c r="AC273" s="17">
        <v>2.0499999999999998</v>
      </c>
      <c r="AD273" s="17">
        <v>-2.21</v>
      </c>
      <c r="AE273" s="17">
        <v>3.99</v>
      </c>
      <c r="AF273" s="17">
        <v>-0.24</v>
      </c>
    </row>
    <row r="274" spans="1:32">
      <c r="A274" s="16">
        <v>44530</v>
      </c>
      <c r="B274" s="17">
        <v>-10.1</v>
      </c>
      <c r="C274" s="17">
        <v>-1.84</v>
      </c>
      <c r="D274" s="17">
        <v>-2.4700000000000002</v>
      </c>
      <c r="E274" s="17">
        <v>-12.48</v>
      </c>
      <c r="F274" s="33">
        <v>-6.29</v>
      </c>
      <c r="G274" s="33">
        <v>-8.9</v>
      </c>
      <c r="H274" s="33">
        <v>-9.52</v>
      </c>
      <c r="I274" s="33">
        <v>-10.08</v>
      </c>
      <c r="J274" s="17">
        <v>-0.92</v>
      </c>
      <c r="K274" s="17">
        <v>-3.33</v>
      </c>
      <c r="L274" s="17">
        <v>-1.2</v>
      </c>
      <c r="M274" s="17">
        <v>-11.6</v>
      </c>
      <c r="N274" s="33">
        <v>-4.54</v>
      </c>
      <c r="O274" s="33">
        <v>-10</v>
      </c>
      <c r="P274" s="33">
        <v>-3.38</v>
      </c>
      <c r="Q274" s="33">
        <v>-9.59</v>
      </c>
      <c r="R274" s="33">
        <v>-9.1300000000000008</v>
      </c>
      <c r="S274" s="17">
        <v>-9.7899999999999991</v>
      </c>
      <c r="T274" s="17">
        <v>-6.15</v>
      </c>
      <c r="U274" s="17">
        <v>-5.2</v>
      </c>
      <c r="V274" s="17">
        <v>-2.44</v>
      </c>
      <c r="W274" s="17">
        <v>-10.53</v>
      </c>
      <c r="X274" s="33">
        <v>-10.1</v>
      </c>
      <c r="Y274" s="33">
        <v>-10.51</v>
      </c>
      <c r="Z274" s="33">
        <v>-8.25</v>
      </c>
      <c r="AA274" s="33">
        <v>-4.47</v>
      </c>
      <c r="AB274" s="33">
        <v>-14.37</v>
      </c>
      <c r="AC274" s="17">
        <v>-16.059999999999999</v>
      </c>
      <c r="AD274" s="17">
        <v>-10.9</v>
      </c>
      <c r="AE274" s="17">
        <v>-8.82</v>
      </c>
      <c r="AF274" s="17">
        <v>-8.36</v>
      </c>
    </row>
    <row r="275" spans="1:32">
      <c r="A275" s="16">
        <v>44561</v>
      </c>
      <c r="B275" s="17">
        <v>6.86</v>
      </c>
      <c r="C275" s="17">
        <v>1.39</v>
      </c>
      <c r="D275" s="17">
        <v>7.98</v>
      </c>
      <c r="E275" s="17">
        <v>10.75</v>
      </c>
      <c r="F275" s="33">
        <v>10.029999999999999</v>
      </c>
      <c r="G275" s="33">
        <v>9.9700000000000006</v>
      </c>
      <c r="H275" s="33">
        <v>6.52</v>
      </c>
      <c r="I275" s="33">
        <v>9.3000000000000007</v>
      </c>
      <c r="J275" s="17">
        <v>7.29</v>
      </c>
      <c r="K275" s="17">
        <v>0.84</v>
      </c>
      <c r="L275" s="17">
        <v>1.44</v>
      </c>
      <c r="M275" s="17">
        <v>8.6300000000000008</v>
      </c>
      <c r="N275" s="33">
        <v>10.19</v>
      </c>
      <c r="O275" s="33">
        <v>12.3</v>
      </c>
      <c r="P275" s="33">
        <v>6.58</v>
      </c>
      <c r="Q275" s="33">
        <v>9.44</v>
      </c>
      <c r="R275" s="33">
        <v>5.1100000000000003</v>
      </c>
      <c r="S275" s="17">
        <v>8.4700000000000006</v>
      </c>
      <c r="T275" s="17">
        <v>8.57</v>
      </c>
      <c r="U275" s="17">
        <v>8.67</v>
      </c>
      <c r="V275" s="17">
        <v>4.84</v>
      </c>
      <c r="W275" s="17">
        <v>9.4600000000000009</v>
      </c>
      <c r="X275" s="33">
        <v>8.66</v>
      </c>
      <c r="Y275" s="33">
        <v>8.32</v>
      </c>
      <c r="Z275" s="33">
        <v>10.46</v>
      </c>
      <c r="AA275" s="33">
        <v>8.31</v>
      </c>
      <c r="AB275" s="33">
        <v>10.69</v>
      </c>
      <c r="AC275" s="17">
        <v>14.79</v>
      </c>
      <c r="AD275" s="17">
        <v>8.44</v>
      </c>
      <c r="AE275" s="17">
        <v>12.11</v>
      </c>
      <c r="AF275" s="17">
        <v>13.87</v>
      </c>
    </row>
    <row r="276" spans="1:32">
      <c r="A276" s="18">
        <v>44592</v>
      </c>
      <c r="B276" s="19">
        <v>-7.4</v>
      </c>
      <c r="C276" s="19">
        <v>-19.170000000000002</v>
      </c>
      <c r="D276" s="19">
        <v>-8.9700000000000006</v>
      </c>
      <c r="E276" s="19">
        <v>-7.31</v>
      </c>
      <c r="F276" s="34">
        <v>-8.23</v>
      </c>
      <c r="G276" s="34">
        <v>-11.35</v>
      </c>
      <c r="H276" s="34">
        <v>-5.81</v>
      </c>
      <c r="I276" s="34">
        <v>-9.08</v>
      </c>
      <c r="J276" s="19">
        <v>-8.08</v>
      </c>
      <c r="K276" s="19">
        <v>-19.059999999999999</v>
      </c>
      <c r="L276" s="19">
        <v>-19.600000000000001</v>
      </c>
      <c r="M276" s="19">
        <v>-6.39</v>
      </c>
      <c r="N276" s="34">
        <v>-12.14</v>
      </c>
      <c r="O276" s="34">
        <v>-7.99</v>
      </c>
      <c r="P276" s="34">
        <v>-10.44</v>
      </c>
      <c r="Q276" s="34">
        <v>-8.8000000000000007</v>
      </c>
      <c r="R276" s="34">
        <v>-12.49</v>
      </c>
      <c r="S276" s="19">
        <v>-9.5</v>
      </c>
      <c r="T276" s="19">
        <v>-14.3</v>
      </c>
      <c r="U276" s="19">
        <v>-14.09</v>
      </c>
      <c r="V276" s="19">
        <v>-17.46</v>
      </c>
      <c r="W276" s="19">
        <v>-8.66</v>
      </c>
      <c r="X276" s="34">
        <v>-8.8000000000000007</v>
      </c>
      <c r="Y276" s="34">
        <v>-11</v>
      </c>
      <c r="Z276" s="34">
        <v>-9.32</v>
      </c>
      <c r="AA276" s="34">
        <v>-8.4600000000000009</v>
      </c>
      <c r="AB276" s="34">
        <v>-6.64</v>
      </c>
      <c r="AC276" s="19">
        <v>-9.4</v>
      </c>
      <c r="AD276" s="19">
        <v>-10.34</v>
      </c>
      <c r="AE276" s="19">
        <v>-8.68</v>
      </c>
      <c r="AF276" s="19">
        <v>-8.8800000000000008</v>
      </c>
    </row>
    <row r="277" spans="1:32">
      <c r="A277" s="16">
        <v>44620</v>
      </c>
      <c r="B277" s="17">
        <v>1.17</v>
      </c>
      <c r="C277" s="17">
        <v>1.58</v>
      </c>
      <c r="D277" s="17">
        <v>1.35</v>
      </c>
      <c r="E277" s="17">
        <v>5.01</v>
      </c>
      <c r="F277" s="33">
        <v>0.67</v>
      </c>
      <c r="G277" s="33">
        <v>2.11</v>
      </c>
      <c r="H277" s="33">
        <v>0.73</v>
      </c>
      <c r="I277" s="33">
        <v>1.68</v>
      </c>
      <c r="J277" s="17">
        <v>-0.98</v>
      </c>
      <c r="K277" s="17">
        <v>7.42</v>
      </c>
      <c r="L277" s="17">
        <v>1.98</v>
      </c>
      <c r="M277" s="17">
        <v>3.9</v>
      </c>
      <c r="N277" s="33">
        <v>2.83</v>
      </c>
      <c r="O277" s="33">
        <v>3.71</v>
      </c>
      <c r="P277" s="33">
        <v>4.1500000000000004</v>
      </c>
      <c r="Q277" s="33">
        <v>-2.82</v>
      </c>
      <c r="R277" s="33">
        <v>4.01</v>
      </c>
      <c r="S277" s="17">
        <v>6.2</v>
      </c>
      <c r="T277" s="17">
        <v>6.11</v>
      </c>
      <c r="U277" s="17">
        <v>-0.72</v>
      </c>
      <c r="V277" s="17">
        <v>3.73</v>
      </c>
      <c r="W277" s="17">
        <v>6.72</v>
      </c>
      <c r="X277" s="33">
        <v>1.95</v>
      </c>
      <c r="Y277" s="33">
        <v>5.55</v>
      </c>
      <c r="Z277" s="33">
        <v>0.41</v>
      </c>
      <c r="AA277" s="33">
        <v>-0.24</v>
      </c>
      <c r="AB277" s="33">
        <v>2.68</v>
      </c>
      <c r="AC277" s="17">
        <v>3.02</v>
      </c>
      <c r="AD277" s="17">
        <v>2.4700000000000002</v>
      </c>
      <c r="AE277" s="17">
        <v>3.09</v>
      </c>
      <c r="AF277" s="17">
        <v>1.08</v>
      </c>
    </row>
    <row r="278" spans="1:32">
      <c r="A278" s="16">
        <v>44651</v>
      </c>
      <c r="B278" s="17">
        <v>3.62</v>
      </c>
      <c r="C278" s="17">
        <v>5.58</v>
      </c>
      <c r="D278" s="17">
        <v>-0.25</v>
      </c>
      <c r="E278" s="17">
        <v>7.42</v>
      </c>
      <c r="F278" s="33">
        <v>6.61</v>
      </c>
      <c r="G278" s="33">
        <v>9.26</v>
      </c>
      <c r="H278" s="33">
        <v>3.3</v>
      </c>
      <c r="I278" s="33">
        <v>2.68</v>
      </c>
      <c r="J278" s="17">
        <v>-1.08</v>
      </c>
      <c r="K278" s="17">
        <v>5.3</v>
      </c>
      <c r="L278" s="17">
        <v>4.07</v>
      </c>
      <c r="M278" s="17">
        <v>4.6399999999999997</v>
      </c>
      <c r="N278" s="33">
        <v>5.97</v>
      </c>
      <c r="O278" s="33">
        <v>6.55</v>
      </c>
      <c r="P278" s="33">
        <v>6.69</v>
      </c>
      <c r="Q278" s="33">
        <v>4.25</v>
      </c>
      <c r="R278" s="33">
        <v>4.9400000000000004</v>
      </c>
      <c r="S278" s="17">
        <v>3.54</v>
      </c>
      <c r="T278" s="17">
        <v>6.56</v>
      </c>
      <c r="U278" s="17">
        <v>8.7100000000000009</v>
      </c>
      <c r="V278" s="17">
        <v>8.5500000000000007</v>
      </c>
      <c r="W278" s="17">
        <v>5.76</v>
      </c>
      <c r="X278" s="33">
        <v>6.18</v>
      </c>
      <c r="Y278" s="33">
        <v>12.1</v>
      </c>
      <c r="Z278" s="33">
        <v>7.4</v>
      </c>
      <c r="AA278" s="33">
        <v>8.3800000000000008</v>
      </c>
      <c r="AB278" s="33">
        <v>10.36</v>
      </c>
      <c r="AC278" s="17">
        <v>10.07</v>
      </c>
      <c r="AD278" s="17">
        <v>8.61</v>
      </c>
      <c r="AE278" s="17">
        <v>6.42</v>
      </c>
      <c r="AF278" s="17">
        <v>8.92</v>
      </c>
    </row>
    <row r="279" spans="1:32">
      <c r="A279" s="16">
        <v>44681</v>
      </c>
      <c r="B279" s="17">
        <v>1.1000000000000001</v>
      </c>
      <c r="C279" s="17">
        <v>-3.12</v>
      </c>
      <c r="D279" s="17">
        <v>-2.29</v>
      </c>
      <c r="E279" s="17">
        <v>3.42</v>
      </c>
      <c r="F279" s="33">
        <v>-2.92</v>
      </c>
      <c r="G279" s="33">
        <v>0.63</v>
      </c>
      <c r="H279" s="33">
        <v>1.07</v>
      </c>
      <c r="I279" s="33">
        <v>0.35</v>
      </c>
      <c r="J279" s="17">
        <v>-2.4500000000000002</v>
      </c>
      <c r="K279" s="17">
        <v>-0.91</v>
      </c>
      <c r="L279" s="17">
        <v>-3.94</v>
      </c>
      <c r="M279" s="17">
        <v>3.2</v>
      </c>
      <c r="N279" s="33">
        <v>-0.81</v>
      </c>
      <c r="O279" s="33">
        <v>1.36</v>
      </c>
      <c r="P279" s="33">
        <v>-2.41</v>
      </c>
      <c r="Q279" s="33">
        <v>-6.62</v>
      </c>
      <c r="R279" s="33">
        <v>1.93</v>
      </c>
      <c r="S279" s="17">
        <v>0.97</v>
      </c>
      <c r="T279" s="17">
        <v>-1.97</v>
      </c>
      <c r="U279" s="17">
        <v>-4.05</v>
      </c>
      <c r="V279" s="17">
        <v>-1.75</v>
      </c>
      <c r="W279" s="17">
        <v>2.2799999999999998</v>
      </c>
      <c r="X279" s="33">
        <v>6</v>
      </c>
      <c r="Y279" s="33">
        <v>2.9</v>
      </c>
      <c r="Z279" s="33">
        <v>-1.53</v>
      </c>
      <c r="AA279" s="33">
        <v>-5.95</v>
      </c>
      <c r="AB279" s="33">
        <v>3.49</v>
      </c>
      <c r="AC279" s="17">
        <v>0.59</v>
      </c>
      <c r="AD279" s="17">
        <v>-3.13</v>
      </c>
      <c r="AE279" s="17">
        <v>-1.99</v>
      </c>
      <c r="AF279" s="17">
        <v>-1.72</v>
      </c>
    </row>
    <row r="280" spans="1:32">
      <c r="A280" s="16">
        <v>44712</v>
      </c>
      <c r="B280" s="17">
        <v>0.53</v>
      </c>
      <c r="C280" s="17">
        <v>-0.8</v>
      </c>
      <c r="D280" s="17">
        <v>-0.68</v>
      </c>
      <c r="E280" s="17">
        <v>-3.38</v>
      </c>
      <c r="F280" s="33">
        <v>-0.55000000000000004</v>
      </c>
      <c r="G280" s="33">
        <v>-3.26</v>
      </c>
      <c r="H280" s="33">
        <v>1.92</v>
      </c>
      <c r="I280" s="33">
        <v>-0.36</v>
      </c>
      <c r="J280" s="17">
        <v>0.02</v>
      </c>
      <c r="K280" s="17">
        <v>-1.86</v>
      </c>
      <c r="L280" s="17">
        <v>-2</v>
      </c>
      <c r="M280" s="17">
        <v>-3.9</v>
      </c>
      <c r="N280" s="33">
        <v>-3.69</v>
      </c>
      <c r="O280" s="33">
        <v>-0.85</v>
      </c>
      <c r="P280" s="33">
        <v>-1.33</v>
      </c>
      <c r="Q280" s="33">
        <v>-0.25</v>
      </c>
      <c r="R280" s="33">
        <v>-1.81</v>
      </c>
      <c r="S280" s="17">
        <v>-2.5299999999999998</v>
      </c>
      <c r="T280" s="17">
        <v>-1.69</v>
      </c>
      <c r="U280" s="17">
        <v>-2.39</v>
      </c>
      <c r="V280" s="17">
        <v>2.58</v>
      </c>
      <c r="W280" s="17">
        <v>-2.33</v>
      </c>
      <c r="X280" s="33">
        <v>-5.38</v>
      </c>
      <c r="Y280" s="33">
        <v>-3.38</v>
      </c>
      <c r="Z280" s="33">
        <v>-5.17</v>
      </c>
      <c r="AA280" s="33">
        <v>-2.2200000000000002</v>
      </c>
      <c r="AB280" s="33">
        <v>-2.5299999999999998</v>
      </c>
      <c r="AC280" s="17">
        <v>-2.69</v>
      </c>
      <c r="AD280" s="17">
        <v>-3.02</v>
      </c>
      <c r="AE280" s="17">
        <v>-3.21</v>
      </c>
      <c r="AF280" s="17">
        <v>0.3</v>
      </c>
    </row>
    <row r="281" spans="1:32">
      <c r="A281" s="18">
        <v>44742</v>
      </c>
      <c r="B281" s="19">
        <v>-10.27</v>
      </c>
      <c r="C281" s="19">
        <v>-11.79</v>
      </c>
      <c r="D281" s="19">
        <v>-13.98</v>
      </c>
      <c r="E281" s="19">
        <v>-15.26</v>
      </c>
      <c r="F281" s="34">
        <v>-16.32</v>
      </c>
      <c r="G281" s="34">
        <v>-17.2</v>
      </c>
      <c r="H281" s="34">
        <v>-11.24</v>
      </c>
      <c r="I281" s="34">
        <v>-7.04</v>
      </c>
      <c r="J281" s="19">
        <v>-13.99</v>
      </c>
      <c r="K281" s="19">
        <v>-13.24</v>
      </c>
      <c r="L281" s="19">
        <v>-7.25</v>
      </c>
      <c r="M281" s="19">
        <v>-12.03</v>
      </c>
      <c r="N281" s="34">
        <v>-17.510000000000002</v>
      </c>
      <c r="O281" s="34">
        <v>-17.36</v>
      </c>
      <c r="P281" s="34">
        <v>-20.93</v>
      </c>
      <c r="Q281" s="34">
        <v>-15.87</v>
      </c>
      <c r="R281" s="34">
        <v>-12.1</v>
      </c>
      <c r="S281" s="19">
        <v>-13.62</v>
      </c>
      <c r="T281" s="19">
        <v>-14.59</v>
      </c>
      <c r="U281" s="19">
        <v>-19.07</v>
      </c>
      <c r="V281" s="19">
        <v>-18.649999999999999</v>
      </c>
      <c r="W281" s="19">
        <v>-14.57</v>
      </c>
      <c r="X281" s="34">
        <v>-15.81</v>
      </c>
      <c r="Y281" s="34">
        <v>-14.1</v>
      </c>
      <c r="Z281" s="34">
        <v>-17.03</v>
      </c>
      <c r="AA281" s="34">
        <v>-16.96</v>
      </c>
      <c r="AB281" s="34">
        <v>-16.62</v>
      </c>
      <c r="AC281" s="19">
        <v>-15.93</v>
      </c>
      <c r="AD281" s="19">
        <v>-19.14</v>
      </c>
      <c r="AE281" s="19">
        <v>-16.48</v>
      </c>
      <c r="AF281" s="19">
        <v>-17.309999999999999</v>
      </c>
    </row>
    <row r="282" spans="1:32">
      <c r="A282" s="16">
        <v>44773</v>
      </c>
      <c r="B282" s="17">
        <v>1.72</v>
      </c>
      <c r="C282" s="17">
        <v>4.79</v>
      </c>
      <c r="D282" s="17">
        <v>3.31</v>
      </c>
      <c r="E282" s="17">
        <v>2.79</v>
      </c>
      <c r="F282" s="33">
        <v>6.48</v>
      </c>
      <c r="G282" s="33">
        <v>5.37</v>
      </c>
      <c r="H282" s="33">
        <v>1.6</v>
      </c>
      <c r="I282" s="33">
        <v>0.9</v>
      </c>
      <c r="J282" s="17">
        <v>4.42</v>
      </c>
      <c r="K282" s="17">
        <v>2.0699999999999998</v>
      </c>
      <c r="L282" s="17">
        <v>5.92</v>
      </c>
      <c r="M282" s="17">
        <v>3.95</v>
      </c>
      <c r="N282" s="33">
        <v>3.88</v>
      </c>
      <c r="O282" s="33">
        <v>3.25</v>
      </c>
      <c r="P282" s="33">
        <v>5.96</v>
      </c>
      <c r="Q282" s="33">
        <v>6.35</v>
      </c>
      <c r="R282" s="33">
        <v>0.45</v>
      </c>
      <c r="S282" s="17">
        <v>1.64</v>
      </c>
      <c r="T282" s="17">
        <v>1.25</v>
      </c>
      <c r="U282" s="17">
        <v>4.59</v>
      </c>
      <c r="V282" s="17">
        <v>8.3800000000000008</v>
      </c>
      <c r="W282" s="17">
        <v>1.69</v>
      </c>
      <c r="X282" s="33">
        <v>2.81</v>
      </c>
      <c r="Y282" s="33">
        <v>5.92</v>
      </c>
      <c r="Z282" s="33">
        <v>5.18</v>
      </c>
      <c r="AA282" s="33">
        <v>6.61</v>
      </c>
      <c r="AB282" s="33">
        <v>4.25</v>
      </c>
      <c r="AC282" s="17">
        <v>4.76</v>
      </c>
      <c r="AD282" s="17">
        <v>4.93</v>
      </c>
      <c r="AE282" s="17">
        <v>1.91</v>
      </c>
      <c r="AF282" s="17">
        <v>4.29</v>
      </c>
    </row>
    <row r="283" spans="1:32">
      <c r="A283" s="16">
        <v>44804</v>
      </c>
      <c r="B283" s="17">
        <v>2.02</v>
      </c>
      <c r="C283" s="17">
        <v>0.15</v>
      </c>
      <c r="D283" s="17">
        <v>-0.55000000000000004</v>
      </c>
      <c r="E283" s="17">
        <v>1.66</v>
      </c>
      <c r="F283" s="33">
        <v>0.76</v>
      </c>
      <c r="G283" s="33">
        <v>0.34</v>
      </c>
      <c r="H283" s="33">
        <v>2.6</v>
      </c>
      <c r="I283" s="33">
        <v>2.19</v>
      </c>
      <c r="J283" s="17">
        <v>-0.67</v>
      </c>
      <c r="K283" s="17">
        <v>0.2</v>
      </c>
      <c r="L283" s="17">
        <v>-2.98</v>
      </c>
      <c r="M283" s="17">
        <v>3.46</v>
      </c>
      <c r="N283" s="33">
        <v>0.15</v>
      </c>
      <c r="O283" s="33">
        <v>4.05</v>
      </c>
      <c r="P283" s="33">
        <v>1.28</v>
      </c>
      <c r="Q283" s="33">
        <v>-3.2</v>
      </c>
      <c r="R283" s="33">
        <v>3.14</v>
      </c>
      <c r="S283" s="17">
        <v>2.48</v>
      </c>
      <c r="T283" s="17">
        <v>3.07</v>
      </c>
      <c r="U283" s="17">
        <v>-1.31</v>
      </c>
      <c r="V283" s="17">
        <v>1.64</v>
      </c>
      <c r="W283" s="17">
        <v>4.1100000000000003</v>
      </c>
      <c r="X283" s="33">
        <v>-0.91</v>
      </c>
      <c r="Y283" s="33">
        <v>-2.16</v>
      </c>
      <c r="Z283" s="33">
        <v>-0.69</v>
      </c>
      <c r="AA283" s="33">
        <v>-1.57</v>
      </c>
      <c r="AB283" s="33">
        <v>4.4800000000000004</v>
      </c>
      <c r="AC283" s="17">
        <v>2.63</v>
      </c>
      <c r="AD283" s="17">
        <v>1.2</v>
      </c>
      <c r="AE283" s="17">
        <v>-1.77</v>
      </c>
      <c r="AF283" s="17">
        <v>1.67</v>
      </c>
    </row>
    <row r="284" spans="1:32">
      <c r="A284" s="16">
        <v>44834</v>
      </c>
      <c r="B284" s="17">
        <v>-11.3</v>
      </c>
      <c r="C284" s="17">
        <v>-14.46</v>
      </c>
      <c r="D284" s="17">
        <v>-12.43</v>
      </c>
      <c r="E284" s="17">
        <v>-12.9</v>
      </c>
      <c r="F284" s="33">
        <v>-17.420000000000002</v>
      </c>
      <c r="G284" s="33">
        <v>-15.4</v>
      </c>
      <c r="H284" s="33">
        <v>-11.76</v>
      </c>
      <c r="I284" s="33">
        <v>-13.25</v>
      </c>
      <c r="J284" s="17">
        <v>-10.64</v>
      </c>
      <c r="K284" s="17">
        <v>-16</v>
      </c>
      <c r="L284" s="17">
        <v>-10.28</v>
      </c>
      <c r="M284" s="17">
        <v>-11.07</v>
      </c>
      <c r="N284" s="33">
        <v>-17.809999999999999</v>
      </c>
      <c r="O284" s="33">
        <v>-15.68</v>
      </c>
      <c r="P284" s="33">
        <v>-14.69</v>
      </c>
      <c r="Q284" s="33">
        <v>-17.420000000000002</v>
      </c>
      <c r="R284" s="33">
        <v>-12.36</v>
      </c>
      <c r="S284" s="17">
        <v>-10.27</v>
      </c>
      <c r="T284" s="17">
        <v>-16.3</v>
      </c>
      <c r="U284" s="17">
        <v>-15.97</v>
      </c>
      <c r="V284" s="17">
        <v>-16.66</v>
      </c>
      <c r="W284" s="17">
        <v>-15.22</v>
      </c>
      <c r="X284" s="33">
        <v>-13.7</v>
      </c>
      <c r="Y284" s="33">
        <v>-15.17</v>
      </c>
      <c r="Z284" s="33">
        <v>-15.28</v>
      </c>
      <c r="AA284" s="33">
        <v>-16.21</v>
      </c>
      <c r="AB284" s="33">
        <v>-14.62</v>
      </c>
      <c r="AC284" s="17">
        <v>-17.989999999999998</v>
      </c>
      <c r="AD284" s="17">
        <v>-12.61</v>
      </c>
      <c r="AE284" s="17">
        <v>-18.61</v>
      </c>
      <c r="AF284" s="17">
        <v>-15.27</v>
      </c>
    </row>
    <row r="285" spans="1:32">
      <c r="A285" s="16">
        <v>44865</v>
      </c>
      <c r="B285" s="17">
        <v>4.3099999999999996</v>
      </c>
      <c r="C285" s="17">
        <v>5.71</v>
      </c>
      <c r="D285" s="17">
        <v>5.8</v>
      </c>
      <c r="E285" s="17">
        <v>2.58</v>
      </c>
      <c r="F285" s="33">
        <v>1.1299999999999999</v>
      </c>
      <c r="G285" s="33">
        <v>3.75</v>
      </c>
      <c r="H285" s="33">
        <v>2.0699999999999998</v>
      </c>
      <c r="I285" s="33">
        <v>6.47</v>
      </c>
      <c r="J285" s="17">
        <v>10.86</v>
      </c>
      <c r="K285" s="17">
        <v>4.8499999999999996</v>
      </c>
      <c r="L285" s="17">
        <v>1.54</v>
      </c>
      <c r="M285" s="17">
        <v>1.87</v>
      </c>
      <c r="N285" s="33">
        <v>-0.25</v>
      </c>
      <c r="O285" s="33">
        <v>6.02</v>
      </c>
      <c r="P285" s="33">
        <v>4.97</v>
      </c>
      <c r="Q285" s="33">
        <v>1.75</v>
      </c>
      <c r="R285" s="33">
        <v>2.54</v>
      </c>
      <c r="S285" s="17">
        <v>-0.1</v>
      </c>
      <c r="T285" s="17">
        <v>3.81</v>
      </c>
      <c r="U285" s="17">
        <v>3.93</v>
      </c>
      <c r="V285" s="17">
        <v>4.3600000000000003</v>
      </c>
      <c r="W285" s="17">
        <v>-0.13</v>
      </c>
      <c r="X285" s="33">
        <v>2.21</v>
      </c>
      <c r="Y285" s="33">
        <v>-3.47</v>
      </c>
      <c r="Z285" s="33">
        <v>0.9</v>
      </c>
      <c r="AA285" s="33">
        <v>2.56</v>
      </c>
      <c r="AB285" s="33">
        <v>6.42</v>
      </c>
      <c r="AC285" s="17">
        <v>3.25</v>
      </c>
      <c r="AD285" s="17">
        <v>0.74</v>
      </c>
      <c r="AE285" s="17">
        <v>2.58</v>
      </c>
      <c r="AF285" s="17">
        <v>-1.24</v>
      </c>
    </row>
    <row r="286" spans="1:32">
      <c r="A286" s="18">
        <v>44895</v>
      </c>
      <c r="B286" s="19">
        <v>8.31</v>
      </c>
      <c r="C286" s="19">
        <v>7.77</v>
      </c>
      <c r="D286" s="19">
        <v>8.85</v>
      </c>
      <c r="E286" s="19">
        <v>10.25</v>
      </c>
      <c r="F286" s="34">
        <v>8.18</v>
      </c>
      <c r="G286" s="34">
        <v>9.92</v>
      </c>
      <c r="H286" s="34">
        <v>9.74</v>
      </c>
      <c r="I286" s="34">
        <v>6.63</v>
      </c>
      <c r="J286" s="19">
        <v>7.81</v>
      </c>
      <c r="K286" s="19">
        <v>9.76</v>
      </c>
      <c r="L286" s="19">
        <v>5.16</v>
      </c>
      <c r="M286" s="19">
        <v>16.04</v>
      </c>
      <c r="N286" s="34">
        <v>9.5299999999999994</v>
      </c>
      <c r="O286" s="34">
        <v>10.55</v>
      </c>
      <c r="P286" s="34">
        <v>5.91</v>
      </c>
      <c r="Q286" s="34">
        <v>7.73</v>
      </c>
      <c r="R286" s="34">
        <v>10.93</v>
      </c>
      <c r="S286" s="19">
        <v>5.7</v>
      </c>
      <c r="T286" s="19">
        <v>7.26</v>
      </c>
      <c r="U286" s="19">
        <v>6.84</v>
      </c>
      <c r="V286" s="19">
        <v>4.93</v>
      </c>
      <c r="W286" s="19">
        <v>11.49</v>
      </c>
      <c r="X286" s="34">
        <v>9.33</v>
      </c>
      <c r="Y286" s="34">
        <v>8.98</v>
      </c>
      <c r="Z286" s="34">
        <v>6.39</v>
      </c>
      <c r="AA286" s="34">
        <v>10.039999999999999</v>
      </c>
      <c r="AB286" s="34">
        <v>12.09</v>
      </c>
      <c r="AC286" s="19">
        <v>11.61</v>
      </c>
      <c r="AD286" s="19">
        <v>13.64</v>
      </c>
      <c r="AE286" s="19">
        <v>6.81</v>
      </c>
      <c r="AF286" s="19">
        <v>4.84</v>
      </c>
    </row>
    <row r="287" spans="1:32">
      <c r="A287" s="16">
        <v>44926</v>
      </c>
      <c r="B287" s="17">
        <v>-5.5</v>
      </c>
      <c r="C287" s="17">
        <v>-7.45</v>
      </c>
      <c r="D287" s="17">
        <v>-7.44</v>
      </c>
      <c r="E287" s="17">
        <v>-5.89</v>
      </c>
      <c r="F287" s="33">
        <v>-7.17</v>
      </c>
      <c r="G287" s="33">
        <v>-6.61</v>
      </c>
      <c r="H287" s="33">
        <v>-6.01</v>
      </c>
      <c r="I287" s="33">
        <v>-5.61</v>
      </c>
      <c r="J287" s="17">
        <v>-9.67</v>
      </c>
      <c r="K287" s="17">
        <v>-5.34</v>
      </c>
      <c r="L287" s="17">
        <v>-2.88</v>
      </c>
      <c r="M287" s="17">
        <v>-5.57</v>
      </c>
      <c r="N287" s="33">
        <v>-5.76</v>
      </c>
      <c r="O287" s="33">
        <v>-7.54</v>
      </c>
      <c r="P287" s="33">
        <v>-6.86</v>
      </c>
      <c r="Q287" s="33">
        <v>-6.69</v>
      </c>
      <c r="R287" s="33">
        <v>-6.29</v>
      </c>
      <c r="S287" s="17">
        <v>-2.75</v>
      </c>
      <c r="T287" s="17">
        <v>-8.7799999999999994</v>
      </c>
      <c r="U287" s="17">
        <v>-5.1100000000000003</v>
      </c>
      <c r="V287" s="17">
        <v>-4.07</v>
      </c>
      <c r="W287" s="17">
        <v>-8.0500000000000007</v>
      </c>
      <c r="X287" s="33">
        <v>-6.17</v>
      </c>
      <c r="Y287" s="33">
        <v>-9.07</v>
      </c>
      <c r="Z287" s="33">
        <v>-8.24</v>
      </c>
      <c r="AA287" s="33">
        <v>-8.58</v>
      </c>
      <c r="AB287" s="33">
        <v>-10.210000000000001</v>
      </c>
      <c r="AC287" s="17">
        <v>-7.66</v>
      </c>
      <c r="AD287" s="17">
        <v>-6.95</v>
      </c>
      <c r="AE287" s="17">
        <v>-8.09</v>
      </c>
      <c r="AF287" s="17">
        <v>-6.23</v>
      </c>
    </row>
    <row r="288" spans="1:32">
      <c r="A288" s="16">
        <v>44957</v>
      </c>
      <c r="B288" s="17">
        <v>6.42</v>
      </c>
      <c r="C288" s="17">
        <v>7.09</v>
      </c>
      <c r="D288" s="17">
        <v>8.92</v>
      </c>
      <c r="E288" s="17">
        <v>6.8</v>
      </c>
      <c r="F288" s="33">
        <v>11.6</v>
      </c>
      <c r="G288" s="33">
        <v>8.16</v>
      </c>
      <c r="H288" s="33">
        <v>7.89</v>
      </c>
      <c r="I288" s="33">
        <v>5.29</v>
      </c>
      <c r="J288" s="17">
        <v>10.3</v>
      </c>
      <c r="K288" s="17">
        <v>9.7100000000000009</v>
      </c>
      <c r="L288" s="17">
        <v>0.99</v>
      </c>
      <c r="M288" s="17">
        <v>5.68</v>
      </c>
      <c r="N288" s="33">
        <v>5.77</v>
      </c>
      <c r="O288" s="33">
        <v>9.48</v>
      </c>
      <c r="P288" s="33">
        <v>8.9600000000000009</v>
      </c>
      <c r="Q288" s="33">
        <v>8.52</v>
      </c>
      <c r="R288" s="33">
        <v>9.02</v>
      </c>
      <c r="S288" s="17">
        <v>3.33</v>
      </c>
      <c r="T288" s="17">
        <v>7</v>
      </c>
      <c r="U288" s="17">
        <v>11.27</v>
      </c>
      <c r="V288" s="17">
        <v>7.66</v>
      </c>
      <c r="W288" s="17">
        <v>9.2100000000000009</v>
      </c>
      <c r="X288" s="33">
        <v>9.43</v>
      </c>
      <c r="Y288" s="33">
        <v>5.74</v>
      </c>
      <c r="Z288" s="33">
        <v>10.49</v>
      </c>
      <c r="AA288" s="33">
        <v>8.08</v>
      </c>
      <c r="AB288" s="33">
        <v>7.19</v>
      </c>
      <c r="AC288" s="17">
        <v>10.98</v>
      </c>
      <c r="AD288" s="17">
        <v>8.7899999999999991</v>
      </c>
      <c r="AE288" s="17">
        <v>10.44</v>
      </c>
      <c r="AF288" s="17">
        <v>12.91</v>
      </c>
    </row>
    <row r="289" spans="1:32">
      <c r="A289" s="16">
        <v>44985</v>
      </c>
      <c r="B289" s="17">
        <v>-3.4</v>
      </c>
      <c r="C289" s="17">
        <v>-7.0000000000000007E-2</v>
      </c>
      <c r="D289" s="17">
        <v>-2.57</v>
      </c>
      <c r="E289" s="17">
        <v>1.3</v>
      </c>
      <c r="F289" s="33">
        <v>4.2</v>
      </c>
      <c r="G289" s="33">
        <v>2.72</v>
      </c>
      <c r="H289" s="33">
        <v>-3.39</v>
      </c>
      <c r="I289" s="33">
        <v>-1.1100000000000001</v>
      </c>
      <c r="J289" s="17">
        <v>-4.92</v>
      </c>
      <c r="K289" s="17">
        <v>2.4300000000000002</v>
      </c>
      <c r="L289" s="17">
        <v>-5.2</v>
      </c>
      <c r="M289" s="17">
        <v>4.4800000000000004</v>
      </c>
      <c r="N289" s="33">
        <v>0.5</v>
      </c>
      <c r="O289" s="33">
        <v>8.81</v>
      </c>
      <c r="P289" s="33">
        <v>6</v>
      </c>
      <c r="Q289" s="33">
        <v>1.41</v>
      </c>
      <c r="R289" s="33">
        <v>2.2000000000000002</v>
      </c>
      <c r="S289" s="17">
        <v>3.79</v>
      </c>
      <c r="T289" s="17">
        <v>9.84</v>
      </c>
      <c r="U289" s="17">
        <v>5.52</v>
      </c>
      <c r="V289" s="17">
        <v>10.54</v>
      </c>
      <c r="W289" s="17">
        <v>2.3199999999999998</v>
      </c>
      <c r="X289" s="33">
        <v>1.1499999999999999</v>
      </c>
      <c r="Y289" s="33">
        <v>2.3199999999999998</v>
      </c>
      <c r="Z289" s="33">
        <v>4.17</v>
      </c>
      <c r="AA289" s="33">
        <v>-1.03</v>
      </c>
      <c r="AB289" s="33">
        <v>4.3499999999999996</v>
      </c>
      <c r="AC289" s="17">
        <v>2.85</v>
      </c>
      <c r="AD289" s="17">
        <v>2.96</v>
      </c>
      <c r="AE289" s="17">
        <v>2.1800000000000002</v>
      </c>
      <c r="AF289" s="17">
        <v>5.09</v>
      </c>
    </row>
    <row r="290" spans="1:32">
      <c r="A290" s="16">
        <v>45016</v>
      </c>
      <c r="B290" s="17">
        <v>-0.65</v>
      </c>
      <c r="C290" s="17">
        <v>4.8</v>
      </c>
      <c r="D290" s="17">
        <v>3.71</v>
      </c>
      <c r="E290" s="17">
        <v>-1.01</v>
      </c>
      <c r="F290" s="33">
        <v>7.49</v>
      </c>
      <c r="G290" s="33">
        <v>5.74</v>
      </c>
      <c r="H290" s="33">
        <v>0.3</v>
      </c>
      <c r="I290" s="33">
        <v>1.45</v>
      </c>
      <c r="J290" s="17">
        <v>3.65</v>
      </c>
      <c r="K290" s="17">
        <v>7.42</v>
      </c>
      <c r="L290" s="17">
        <v>0.27</v>
      </c>
      <c r="M290" s="17">
        <v>2.77</v>
      </c>
      <c r="N290" s="33">
        <v>1.03</v>
      </c>
      <c r="O290" s="33">
        <v>14.39</v>
      </c>
      <c r="P290" s="33">
        <v>3.11</v>
      </c>
      <c r="Q290" s="33">
        <v>5.05</v>
      </c>
      <c r="R290" s="33">
        <v>-0.26</v>
      </c>
      <c r="S290" s="17">
        <v>-3.96</v>
      </c>
      <c r="T290" s="17">
        <v>18.309999999999999</v>
      </c>
      <c r="U290" s="17">
        <v>1.71</v>
      </c>
      <c r="V290" s="17">
        <v>5.38</v>
      </c>
      <c r="W290" s="17">
        <v>2.2000000000000002</v>
      </c>
      <c r="X290" s="33">
        <v>0.56999999999999995</v>
      </c>
      <c r="Y290" s="33">
        <v>9.89</v>
      </c>
      <c r="Z290" s="33">
        <v>1.37</v>
      </c>
      <c r="AA290" s="33">
        <v>2.67</v>
      </c>
      <c r="AB290" s="33">
        <v>11.85</v>
      </c>
      <c r="AC290" s="17">
        <v>2.79</v>
      </c>
      <c r="AD290" s="17">
        <v>2.62</v>
      </c>
      <c r="AE290" s="17">
        <v>0.68</v>
      </c>
      <c r="AF290" s="17">
        <v>2.4300000000000002</v>
      </c>
    </row>
    <row r="291" spans="1:32">
      <c r="A291" s="18">
        <v>45046</v>
      </c>
      <c r="B291" s="19">
        <v>3</v>
      </c>
      <c r="C291" s="19">
        <v>2.6</v>
      </c>
      <c r="D291" s="19">
        <v>3.57</v>
      </c>
      <c r="E291" s="19">
        <v>0.62</v>
      </c>
      <c r="F291" s="34">
        <v>-3.35</v>
      </c>
      <c r="G291" s="34">
        <v>0.03</v>
      </c>
      <c r="H291" s="34">
        <v>5.5</v>
      </c>
      <c r="I291" s="34">
        <v>4.0999999999999996</v>
      </c>
      <c r="J291" s="19">
        <v>2.37</v>
      </c>
      <c r="K291" s="19">
        <v>5.8</v>
      </c>
      <c r="L291" s="19">
        <v>1.1499999999999999</v>
      </c>
      <c r="M291" s="19">
        <v>-10.119999999999999</v>
      </c>
      <c r="N291" s="34">
        <v>-0.54</v>
      </c>
      <c r="O291" s="34">
        <v>-1.27</v>
      </c>
      <c r="P291" s="34">
        <v>-3.38</v>
      </c>
      <c r="Q291" s="34">
        <v>-1.67</v>
      </c>
      <c r="R291" s="34">
        <v>-6.18</v>
      </c>
      <c r="S291" s="19">
        <v>-0.34</v>
      </c>
      <c r="T291" s="19">
        <v>16.190000000000001</v>
      </c>
      <c r="U291" s="19">
        <v>2.5299999999999998</v>
      </c>
      <c r="V291" s="19">
        <v>-1.83</v>
      </c>
      <c r="W291" s="19">
        <v>-2.38</v>
      </c>
      <c r="X291" s="34">
        <v>2.0499999999999998</v>
      </c>
      <c r="Y291" s="34">
        <v>7.0000000000000007E-2</v>
      </c>
      <c r="Z291" s="34">
        <v>0.68</v>
      </c>
      <c r="AA291" s="34">
        <v>0.69</v>
      </c>
      <c r="AB291" s="34">
        <v>8.34</v>
      </c>
      <c r="AC291" s="19">
        <v>-0.14000000000000001</v>
      </c>
      <c r="AD291" s="19">
        <v>2.92</v>
      </c>
      <c r="AE291" s="19">
        <v>2.75</v>
      </c>
      <c r="AF291" s="19">
        <v>-1.95</v>
      </c>
    </row>
    <row r="292" spans="1:32">
      <c r="A292" s="16">
        <v>45077</v>
      </c>
      <c r="B292" s="17">
        <v>-0.32</v>
      </c>
      <c r="C292" s="17">
        <v>1.76</v>
      </c>
      <c r="D292" s="17">
        <v>4.6399999999999997</v>
      </c>
      <c r="E292" s="17">
        <v>2.56</v>
      </c>
      <c r="F292" s="33">
        <v>2.72</v>
      </c>
      <c r="G292" s="33">
        <v>2.1800000000000002</v>
      </c>
      <c r="H292" s="33">
        <v>-0.74</v>
      </c>
      <c r="I292" s="33">
        <v>2.84</v>
      </c>
      <c r="J292" s="17">
        <v>6.57</v>
      </c>
      <c r="K292" s="17">
        <v>-1.23</v>
      </c>
      <c r="L292" s="17">
        <v>0.69</v>
      </c>
      <c r="M292" s="17">
        <v>-2.39</v>
      </c>
      <c r="N292" s="33">
        <v>5.47</v>
      </c>
      <c r="O292" s="33">
        <v>-3.21</v>
      </c>
      <c r="P292" s="33">
        <v>2.25</v>
      </c>
      <c r="Q292" s="33">
        <v>-0.11</v>
      </c>
      <c r="R292" s="33">
        <v>-2.99</v>
      </c>
      <c r="S292" s="17">
        <v>-1.51</v>
      </c>
      <c r="T292" s="17">
        <v>-4.18</v>
      </c>
      <c r="U292" s="17">
        <v>2.95</v>
      </c>
      <c r="V292" s="17">
        <v>4.12</v>
      </c>
      <c r="W292" s="17">
        <v>3.72</v>
      </c>
      <c r="X292" s="33">
        <v>1.08</v>
      </c>
      <c r="Y292" s="33">
        <v>-1.47</v>
      </c>
      <c r="Z292" s="33">
        <v>-1.85</v>
      </c>
      <c r="AA292" s="33">
        <v>-0.5</v>
      </c>
      <c r="AB292" s="33">
        <v>3.24</v>
      </c>
      <c r="AC292" s="17">
        <v>5.7</v>
      </c>
      <c r="AD292" s="17">
        <v>4.8499999999999996</v>
      </c>
      <c r="AE292" s="17">
        <v>5.68</v>
      </c>
      <c r="AF292" s="17">
        <v>4.43</v>
      </c>
    </row>
    <row r="293" spans="1:32">
      <c r="A293" s="16">
        <v>45107</v>
      </c>
      <c r="B293" s="17">
        <v>0.6</v>
      </c>
      <c r="C293" s="17">
        <v>-3.03</v>
      </c>
      <c r="D293" s="17">
        <v>0.51</v>
      </c>
      <c r="E293" s="17">
        <v>0.8</v>
      </c>
      <c r="F293" s="33">
        <v>1.36</v>
      </c>
      <c r="G293" s="33">
        <v>2.44</v>
      </c>
      <c r="H293" s="33">
        <v>0.87</v>
      </c>
      <c r="I293" s="33">
        <v>0.92</v>
      </c>
      <c r="J293" s="17">
        <v>-0.61</v>
      </c>
      <c r="K293" s="17">
        <v>-1.99</v>
      </c>
      <c r="L293" s="17">
        <v>-7.57</v>
      </c>
      <c r="M293" s="17">
        <v>5.24</v>
      </c>
      <c r="N293" s="33">
        <v>4.6399999999999997</v>
      </c>
      <c r="O293" s="33">
        <v>3.94</v>
      </c>
      <c r="P293" s="33">
        <v>5.87</v>
      </c>
      <c r="Q293" s="33">
        <v>3.87</v>
      </c>
      <c r="R293" s="33">
        <v>2.87</v>
      </c>
      <c r="S293" s="17">
        <v>-3.18</v>
      </c>
      <c r="T293" s="17">
        <v>10.86</v>
      </c>
      <c r="U293" s="17">
        <v>2.29</v>
      </c>
      <c r="V293" s="17">
        <v>-0.1</v>
      </c>
      <c r="W293" s="17">
        <v>3.48</v>
      </c>
      <c r="X293" s="33">
        <v>0.44</v>
      </c>
      <c r="Y293" s="33">
        <v>-0.53</v>
      </c>
      <c r="Z293" s="33">
        <v>1.08</v>
      </c>
      <c r="AA293" s="33">
        <v>3.2</v>
      </c>
      <c r="AB293" s="33">
        <v>2.5499999999999998</v>
      </c>
      <c r="AC293" s="17">
        <v>-0.41</v>
      </c>
      <c r="AD293" s="17">
        <v>1.99</v>
      </c>
      <c r="AE293" s="17">
        <v>0.57999999999999996</v>
      </c>
      <c r="AF293" s="17">
        <v>0.44</v>
      </c>
    </row>
    <row r="294" spans="1:32">
      <c r="A294" s="16">
        <v>45138</v>
      </c>
      <c r="B294" s="17">
        <v>5.91</v>
      </c>
      <c r="C294" s="17">
        <v>8.0299999999999994</v>
      </c>
      <c r="D294" s="17">
        <v>1.66</v>
      </c>
      <c r="E294" s="17">
        <v>-4.21</v>
      </c>
      <c r="F294" s="33">
        <v>-3.94</v>
      </c>
      <c r="G294" s="33">
        <v>-5.47</v>
      </c>
      <c r="H294" s="33">
        <v>6.6</v>
      </c>
      <c r="I294" s="33">
        <v>4.04</v>
      </c>
      <c r="J294" s="17">
        <v>-0.3</v>
      </c>
      <c r="K294" s="17">
        <v>8.44</v>
      </c>
      <c r="L294" s="17">
        <v>11.14</v>
      </c>
      <c r="M294" s="17">
        <v>-1.07</v>
      </c>
      <c r="N294" s="33">
        <v>-3.06</v>
      </c>
      <c r="O294" s="33">
        <v>-3.97</v>
      </c>
      <c r="P294" s="33">
        <v>-1.63</v>
      </c>
      <c r="Q294" s="33">
        <v>2.5299999999999998</v>
      </c>
      <c r="R294" s="33">
        <v>-1</v>
      </c>
      <c r="S294" s="17">
        <v>0.69</v>
      </c>
      <c r="T294" s="17">
        <v>6.87</v>
      </c>
      <c r="U294" s="17">
        <v>2.92</v>
      </c>
      <c r="V294" s="17">
        <v>2.39</v>
      </c>
      <c r="W294" s="17">
        <v>-4.5199999999999996</v>
      </c>
      <c r="X294" s="33">
        <v>-5.48</v>
      </c>
      <c r="Y294" s="33">
        <v>-4.78</v>
      </c>
      <c r="Z294" s="33">
        <v>-3.59</v>
      </c>
      <c r="AA294" s="33">
        <v>-5.87</v>
      </c>
      <c r="AB294" s="33">
        <v>-7.15</v>
      </c>
      <c r="AC294" s="17">
        <v>-5.84</v>
      </c>
      <c r="AD294" s="17">
        <v>-5.5</v>
      </c>
      <c r="AE294" s="17">
        <v>-6.45</v>
      </c>
      <c r="AF294" s="17">
        <v>-5.34</v>
      </c>
    </row>
    <row r="295" spans="1:32">
      <c r="A295" s="16">
        <v>45169</v>
      </c>
      <c r="B295" s="17">
        <v>-2.4700000000000002</v>
      </c>
      <c r="C295" s="17">
        <v>-4.57</v>
      </c>
      <c r="D295" s="17">
        <v>-2.2400000000000002</v>
      </c>
      <c r="E295" s="17">
        <v>0.6</v>
      </c>
      <c r="F295" s="33">
        <v>3.25</v>
      </c>
      <c r="G295" s="33">
        <v>2.2999999999999998</v>
      </c>
      <c r="H295" s="33">
        <v>-2.11</v>
      </c>
      <c r="I295" s="33">
        <v>-2.88</v>
      </c>
      <c r="J295" s="17">
        <v>-4.12</v>
      </c>
      <c r="K295" s="17">
        <v>-0.28999999999999998</v>
      </c>
      <c r="L295" s="17">
        <v>-7.01</v>
      </c>
      <c r="M295" s="17">
        <v>-1.1100000000000001</v>
      </c>
      <c r="N295" s="33">
        <v>-0.63</v>
      </c>
      <c r="O295" s="33">
        <v>6.62</v>
      </c>
      <c r="P295" s="33">
        <v>4.88</v>
      </c>
      <c r="Q295" s="33">
        <v>7.74</v>
      </c>
      <c r="R295" s="33">
        <v>1.69</v>
      </c>
      <c r="S295" s="17">
        <v>2.13</v>
      </c>
      <c r="T295" s="17">
        <v>0.18</v>
      </c>
      <c r="U295" s="17">
        <v>0.86</v>
      </c>
      <c r="V295" s="17">
        <v>2.2200000000000002</v>
      </c>
      <c r="W295" s="17">
        <v>1.9</v>
      </c>
      <c r="X295" s="33">
        <v>1.61</v>
      </c>
      <c r="Y295" s="33">
        <v>2.2400000000000002</v>
      </c>
      <c r="Z295" s="33">
        <v>1.33</v>
      </c>
      <c r="AA295" s="33">
        <v>3.69</v>
      </c>
      <c r="AB295" s="33">
        <v>1.1299999999999999</v>
      </c>
      <c r="AC295" s="17">
        <v>1.48</v>
      </c>
      <c r="AD295" s="17">
        <v>2.56</v>
      </c>
      <c r="AE295" s="17">
        <v>1.48</v>
      </c>
      <c r="AF295" s="17">
        <v>4.34</v>
      </c>
    </row>
    <row r="296" spans="1:32">
      <c r="A296" s="18">
        <v>45199</v>
      </c>
      <c r="B296" s="19">
        <v>0.88</v>
      </c>
      <c r="C296" s="19">
        <v>-8.6999999999999993</v>
      </c>
      <c r="D296" s="19">
        <v>-1.29</v>
      </c>
      <c r="E296" s="19">
        <v>-4.37</v>
      </c>
      <c r="F296" s="34">
        <v>-3.93</v>
      </c>
      <c r="G296" s="34">
        <v>-3.27</v>
      </c>
      <c r="H296" s="34">
        <v>1.53</v>
      </c>
      <c r="I296" s="34">
        <v>0.27</v>
      </c>
      <c r="J296" s="19">
        <v>-0.3</v>
      </c>
      <c r="K296" s="19">
        <v>-7.51</v>
      </c>
      <c r="L296" s="19">
        <v>-10.77</v>
      </c>
      <c r="M296" s="19">
        <v>-2.91</v>
      </c>
      <c r="N296" s="34">
        <v>-2</v>
      </c>
      <c r="O296" s="34">
        <v>-5.0599999999999996</v>
      </c>
      <c r="P296" s="34">
        <v>-2.8</v>
      </c>
      <c r="Q296" s="34">
        <v>-3.78</v>
      </c>
      <c r="R296" s="34">
        <v>0.32</v>
      </c>
      <c r="S296" s="19">
        <v>-0.21</v>
      </c>
      <c r="T296" s="19">
        <v>-1.52</v>
      </c>
      <c r="U296" s="19">
        <v>-4.75</v>
      </c>
      <c r="V296" s="19">
        <v>-3.86</v>
      </c>
      <c r="W296" s="19">
        <v>-3.7</v>
      </c>
      <c r="X296" s="34">
        <v>-3.84</v>
      </c>
      <c r="Y296" s="34">
        <v>-3.23</v>
      </c>
      <c r="Z296" s="34">
        <v>-3</v>
      </c>
      <c r="AA296" s="34">
        <v>-6</v>
      </c>
      <c r="AB296" s="34">
        <v>-3.15</v>
      </c>
      <c r="AC296" s="19">
        <v>-3.62</v>
      </c>
      <c r="AD296" s="19">
        <v>-2.98</v>
      </c>
      <c r="AE296" s="19">
        <v>-3.1</v>
      </c>
      <c r="AF296" s="19">
        <v>-2.61</v>
      </c>
    </row>
    <row r="297" spans="1:32">
      <c r="A297" s="16">
        <v>45230</v>
      </c>
      <c r="B297" s="17">
        <v>-8.35</v>
      </c>
      <c r="C297" s="17">
        <v>-13.36</v>
      </c>
      <c r="D297" s="17">
        <v>-5.56</v>
      </c>
      <c r="E297" s="17">
        <v>-4.7300000000000004</v>
      </c>
      <c r="F297" s="33">
        <v>-12.94</v>
      </c>
      <c r="G297" s="33">
        <v>-7.62</v>
      </c>
      <c r="H297" s="33">
        <v>-9.4499999999999993</v>
      </c>
      <c r="I297" s="33">
        <v>-4.72</v>
      </c>
      <c r="J297" s="17">
        <v>-4.47</v>
      </c>
      <c r="K297" s="17">
        <v>-15.05</v>
      </c>
      <c r="L297" s="17">
        <v>-13.38</v>
      </c>
      <c r="M297" s="17">
        <v>-2.83</v>
      </c>
      <c r="N297" s="33">
        <v>-6.25</v>
      </c>
      <c r="O297" s="33">
        <v>-10.01</v>
      </c>
      <c r="P297" s="33">
        <v>-9.16</v>
      </c>
      <c r="Q297" s="33">
        <v>-15.88</v>
      </c>
      <c r="R297" s="33">
        <v>-3.61</v>
      </c>
      <c r="S297" s="17">
        <v>-5.0199999999999996</v>
      </c>
      <c r="T297" s="17">
        <v>-6.42</v>
      </c>
      <c r="U297" s="17">
        <v>-12.58</v>
      </c>
      <c r="V297" s="17">
        <v>-13.19</v>
      </c>
      <c r="W297" s="17">
        <v>-4.57</v>
      </c>
      <c r="X297" s="33">
        <v>-7.23</v>
      </c>
      <c r="Y297" s="33">
        <v>-7.94</v>
      </c>
      <c r="Z297" s="33">
        <v>-12.65</v>
      </c>
      <c r="AA297" s="33">
        <v>-13.23</v>
      </c>
      <c r="AB297" s="33">
        <v>-6.17</v>
      </c>
      <c r="AC297" s="17">
        <v>-5.92</v>
      </c>
      <c r="AD297" s="17">
        <v>-5.87</v>
      </c>
      <c r="AE297" s="17">
        <v>-8.32</v>
      </c>
      <c r="AF297" s="17">
        <v>-12.08</v>
      </c>
    </row>
    <row r="298" spans="1:32">
      <c r="A298" s="16">
        <v>45240</v>
      </c>
      <c r="B298" s="17">
        <v>-1.7</v>
      </c>
      <c r="C298" s="17">
        <v>-2.66</v>
      </c>
      <c r="D298" s="17">
        <v>3.14</v>
      </c>
      <c r="E298" s="17">
        <v>1.46</v>
      </c>
      <c r="F298" s="33">
        <v>-4.22</v>
      </c>
      <c r="G298" s="33">
        <v>-1.69</v>
      </c>
      <c r="H298" s="33">
        <v>-2.2200000000000002</v>
      </c>
      <c r="I298" s="33">
        <v>1.43</v>
      </c>
      <c r="J298" s="17">
        <v>3.96</v>
      </c>
      <c r="K298" s="17">
        <v>-2.5099999999999998</v>
      </c>
      <c r="L298" s="17">
        <v>-2.92</v>
      </c>
      <c r="M298" s="17">
        <v>2.58</v>
      </c>
      <c r="N298" s="33">
        <v>1.31</v>
      </c>
      <c r="O298" s="33">
        <v>-5.86</v>
      </c>
      <c r="P298" s="33">
        <v>0.83</v>
      </c>
      <c r="Q298" s="33">
        <v>-0.71</v>
      </c>
      <c r="R298" s="33">
        <v>3.32</v>
      </c>
      <c r="S298" s="17">
        <v>5.22</v>
      </c>
      <c r="T298" s="17">
        <v>2.3199999999999998</v>
      </c>
      <c r="U298" s="17">
        <v>-2.65</v>
      </c>
      <c r="V298" s="17">
        <v>-4.42</v>
      </c>
      <c r="W298" s="17">
        <v>1.36</v>
      </c>
      <c r="X298" s="33">
        <v>-0.43</v>
      </c>
      <c r="Y298" s="33">
        <v>-3.42</v>
      </c>
      <c r="Z298" s="33">
        <v>-5.93</v>
      </c>
      <c r="AA298" s="33">
        <v>-3.89</v>
      </c>
      <c r="AB298" s="33">
        <v>0.92</v>
      </c>
      <c r="AC298" s="17">
        <v>-0.49</v>
      </c>
      <c r="AD298" s="17">
        <v>-1.87</v>
      </c>
      <c r="AE298" s="17">
        <v>-1.58</v>
      </c>
      <c r="AF298" s="17">
        <v>-4.6500000000000004</v>
      </c>
    </row>
    <row r="299" spans="1:32">
      <c r="A299" s="16"/>
      <c r="B299" s="17"/>
      <c r="C299" s="17"/>
      <c r="D299" s="17"/>
      <c r="E299" s="17"/>
      <c r="F299" s="33"/>
      <c r="G299" s="33"/>
      <c r="H299" s="33"/>
      <c r="I299" s="33"/>
      <c r="J299" s="17"/>
      <c r="K299" s="17"/>
      <c r="L299" s="17"/>
      <c r="M299" s="17"/>
      <c r="N299" s="33"/>
      <c r="O299" s="33"/>
      <c r="P299" s="33"/>
      <c r="Q299" s="33"/>
      <c r="R299" s="33"/>
      <c r="S299" s="17"/>
      <c r="T299" s="17"/>
      <c r="U299" s="17"/>
      <c r="V299" s="17"/>
      <c r="W299" s="17"/>
      <c r="X299" s="33"/>
      <c r="Y299" s="33"/>
      <c r="Z299" s="33"/>
      <c r="AA299" s="33"/>
      <c r="AB299" s="33"/>
      <c r="AC299" s="17"/>
      <c r="AD299" s="17"/>
      <c r="AE299" s="17"/>
      <c r="AF299" s="17"/>
    </row>
    <row r="300" spans="1:32">
      <c r="A300" s="16">
        <v>42216</v>
      </c>
      <c r="B300" s="17">
        <v>-3.44</v>
      </c>
      <c r="C300" s="17">
        <v>2</v>
      </c>
      <c r="D300" s="17">
        <v>-3.95</v>
      </c>
      <c r="E300" s="17">
        <v>2.48</v>
      </c>
      <c r="F300" s="33">
        <v>-1.34</v>
      </c>
      <c r="G300" s="33">
        <v>0.22</v>
      </c>
      <c r="H300" s="33">
        <v>-5.0999999999999996</v>
      </c>
      <c r="I300" s="33">
        <v>-1.59</v>
      </c>
      <c r="J300" s="17">
        <v>-4.82</v>
      </c>
      <c r="K300" s="17">
        <v>-2.73</v>
      </c>
      <c r="L300" s="17">
        <v>2.96</v>
      </c>
      <c r="M300" s="17">
        <v>0.46</v>
      </c>
      <c r="N300" s="33">
        <v>-4.7300000000000004</v>
      </c>
      <c r="O300" s="33">
        <v>1.33</v>
      </c>
      <c r="P300" s="33">
        <v>-0.43</v>
      </c>
      <c r="Q300" s="33">
        <v>-3.48</v>
      </c>
      <c r="R300" s="33">
        <v>-2.56</v>
      </c>
      <c r="S300" s="17">
        <v>-2.68</v>
      </c>
      <c r="T300" s="17">
        <v>-0.56999999999999995</v>
      </c>
      <c r="U300" s="17">
        <v>-0.99</v>
      </c>
      <c r="V300" s="17">
        <v>-3.97</v>
      </c>
      <c r="W300" s="17">
        <v>2.48</v>
      </c>
      <c r="X300" s="33">
        <v>-2.75</v>
      </c>
      <c r="Y300" s="33">
        <v>0.47</v>
      </c>
      <c r="Z300" s="33">
        <v>-1.41</v>
      </c>
      <c r="AA300" s="33">
        <v>-1.29</v>
      </c>
      <c r="AB300" s="33">
        <v>4.25</v>
      </c>
      <c r="AC300" s="17">
        <v>1.57</v>
      </c>
      <c r="AD300" s="17">
        <v>1.0900000000000001</v>
      </c>
      <c r="AE300" s="17">
        <v>5.14</v>
      </c>
      <c r="AF300" s="17">
        <v>5.54</v>
      </c>
    </row>
    <row r="301" spans="1:32">
      <c r="A301" s="18">
        <v>42247</v>
      </c>
      <c r="B301" s="19">
        <v>-4.49</v>
      </c>
      <c r="C301" s="19">
        <v>-5.15</v>
      </c>
      <c r="D301" s="19">
        <v>-3.65</v>
      </c>
      <c r="E301" s="19">
        <v>-7.03</v>
      </c>
      <c r="F301" s="34">
        <v>-6.76</v>
      </c>
      <c r="G301" s="34">
        <v>-6.23</v>
      </c>
      <c r="H301" s="34">
        <v>-4.1900000000000004</v>
      </c>
      <c r="I301" s="34">
        <v>-2.9</v>
      </c>
      <c r="J301" s="19">
        <v>-5.84</v>
      </c>
      <c r="K301" s="19">
        <v>0.81</v>
      </c>
      <c r="L301" s="19">
        <v>-6.19</v>
      </c>
      <c r="M301" s="19">
        <v>-9.52</v>
      </c>
      <c r="N301" s="34">
        <v>-6.23</v>
      </c>
      <c r="O301" s="34">
        <v>-6.22</v>
      </c>
      <c r="P301" s="34">
        <v>-6.02</v>
      </c>
      <c r="Q301" s="34">
        <v>-11.21</v>
      </c>
      <c r="R301" s="34">
        <v>-3.59</v>
      </c>
      <c r="S301" s="19">
        <v>-2.64</v>
      </c>
      <c r="T301" s="19">
        <v>-6.97</v>
      </c>
      <c r="U301" s="19">
        <v>-2.42</v>
      </c>
      <c r="V301" s="19">
        <v>-5.64</v>
      </c>
      <c r="W301" s="19">
        <v>-5.65</v>
      </c>
      <c r="X301" s="34">
        <v>-7.33</v>
      </c>
      <c r="Y301" s="34">
        <v>-6.64</v>
      </c>
      <c r="Z301" s="34">
        <v>-5.16</v>
      </c>
      <c r="AA301" s="34">
        <v>-7.04</v>
      </c>
      <c r="AB301" s="34">
        <v>-7.53</v>
      </c>
      <c r="AC301" s="19">
        <v>-4.3899999999999997</v>
      </c>
      <c r="AD301" s="19">
        <v>-5.8</v>
      </c>
      <c r="AE301" s="19">
        <v>-4.95</v>
      </c>
      <c r="AF301" s="19">
        <v>-5.03</v>
      </c>
    </row>
    <row r="302" spans="1:32">
      <c r="A302" s="16">
        <v>42277</v>
      </c>
      <c r="B302" s="17">
        <v>2.27</v>
      </c>
      <c r="C302" s="17">
        <v>-3.82</v>
      </c>
      <c r="D302" s="17">
        <v>2.17</v>
      </c>
      <c r="E302" s="17">
        <v>2.61</v>
      </c>
      <c r="F302" s="33">
        <v>2.71</v>
      </c>
      <c r="G302" s="33">
        <v>3.97</v>
      </c>
      <c r="H302" s="33">
        <v>0.63</v>
      </c>
      <c r="I302" s="33">
        <v>4.8</v>
      </c>
      <c r="J302" s="17">
        <v>3.95</v>
      </c>
      <c r="K302" s="17">
        <v>-2.84</v>
      </c>
      <c r="L302" s="17">
        <v>-3.33</v>
      </c>
      <c r="M302" s="17">
        <v>0.67</v>
      </c>
      <c r="N302" s="33">
        <v>1.72</v>
      </c>
      <c r="O302" s="33">
        <v>0.88</v>
      </c>
      <c r="P302" s="33">
        <v>0.56000000000000005</v>
      </c>
      <c r="Q302" s="33">
        <v>-3.4</v>
      </c>
      <c r="R302" s="33">
        <v>2.61</v>
      </c>
      <c r="S302" s="17">
        <v>2.17</v>
      </c>
      <c r="T302" s="17">
        <v>-0.27</v>
      </c>
      <c r="U302" s="17">
        <v>-6.21</v>
      </c>
      <c r="V302" s="17">
        <v>-2.84</v>
      </c>
      <c r="W302" s="17">
        <v>2.99</v>
      </c>
      <c r="X302" s="33">
        <v>3.91</v>
      </c>
      <c r="Y302" s="33">
        <v>4.59</v>
      </c>
      <c r="Z302" s="33">
        <v>1.64</v>
      </c>
      <c r="AA302" s="33">
        <v>4.84</v>
      </c>
      <c r="AB302" s="33">
        <v>1.85</v>
      </c>
      <c r="AC302" s="17">
        <v>7.15</v>
      </c>
      <c r="AD302" s="17">
        <v>11.43</v>
      </c>
      <c r="AE302" s="17">
        <v>-2.11</v>
      </c>
      <c r="AF302" s="17">
        <v>8.14</v>
      </c>
    </row>
    <row r="303" spans="1:32">
      <c r="A303" s="16">
        <v>42308</v>
      </c>
      <c r="B303" s="17">
        <v>0.78</v>
      </c>
      <c r="C303" s="17">
        <v>0.48</v>
      </c>
      <c r="D303" s="17">
        <v>6.05</v>
      </c>
      <c r="E303" s="17">
        <v>1.85</v>
      </c>
      <c r="F303" s="33">
        <v>4.0599999999999996</v>
      </c>
      <c r="G303" s="33">
        <v>2.74</v>
      </c>
      <c r="H303" s="33">
        <v>2.98</v>
      </c>
      <c r="I303" s="33">
        <v>0.33</v>
      </c>
      <c r="J303" s="17">
        <v>11.8</v>
      </c>
      <c r="K303" s="17">
        <v>-0.91</v>
      </c>
      <c r="L303" s="17">
        <v>1.81</v>
      </c>
      <c r="M303" s="17">
        <v>-3.78</v>
      </c>
      <c r="N303" s="33">
        <v>-1.64</v>
      </c>
      <c r="O303" s="33">
        <v>-3.22</v>
      </c>
      <c r="P303" s="33">
        <v>-1.37</v>
      </c>
      <c r="Q303" s="33">
        <v>1.47</v>
      </c>
      <c r="R303" s="33">
        <v>-2.39</v>
      </c>
      <c r="S303" s="17">
        <v>-5.37</v>
      </c>
      <c r="T303" s="17">
        <v>-5.3</v>
      </c>
      <c r="U303" s="17">
        <v>-0.62</v>
      </c>
      <c r="V303" s="17">
        <v>-3.51</v>
      </c>
      <c r="W303" s="17">
        <v>0.3</v>
      </c>
      <c r="X303" s="33">
        <v>0.97</v>
      </c>
      <c r="Y303" s="33">
        <v>0.33</v>
      </c>
      <c r="Z303" s="33">
        <v>6.73</v>
      </c>
      <c r="AA303" s="33">
        <v>0.83</v>
      </c>
      <c r="AB303" s="33">
        <v>4.6399999999999997</v>
      </c>
      <c r="AC303" s="17">
        <v>7.68</v>
      </c>
      <c r="AD303" s="17">
        <v>7.6</v>
      </c>
      <c r="AE303" s="17">
        <v>8.09</v>
      </c>
      <c r="AF303" s="17">
        <v>5.0199999999999996</v>
      </c>
    </row>
    <row r="304" spans="1:32">
      <c r="A304" s="16">
        <v>42338</v>
      </c>
      <c r="B304" s="17">
        <v>-2.5099999999999998</v>
      </c>
      <c r="C304" s="17">
        <v>1</v>
      </c>
      <c r="D304" s="17">
        <v>-2.21</v>
      </c>
      <c r="E304" s="17">
        <v>-0.82</v>
      </c>
      <c r="F304" s="33">
        <v>-1.97</v>
      </c>
      <c r="G304" s="33">
        <v>-2.23</v>
      </c>
      <c r="H304" s="33">
        <v>-2.61</v>
      </c>
      <c r="I304" s="33">
        <v>-2.3199999999999998</v>
      </c>
      <c r="J304" s="17">
        <v>-3.23</v>
      </c>
      <c r="K304" s="17">
        <v>1.75</v>
      </c>
      <c r="L304" s="17">
        <v>0.9</v>
      </c>
      <c r="M304" s="17">
        <v>-2.0699999999999998</v>
      </c>
      <c r="N304" s="33">
        <v>-1.93</v>
      </c>
      <c r="O304" s="33">
        <v>-2.57</v>
      </c>
      <c r="P304" s="33">
        <v>-4.33</v>
      </c>
      <c r="Q304" s="33">
        <v>-2.5099999999999998</v>
      </c>
      <c r="R304" s="33">
        <v>-4.57</v>
      </c>
      <c r="S304" s="17">
        <v>-3.33</v>
      </c>
      <c r="T304" s="17">
        <v>-1.58</v>
      </c>
      <c r="U304" s="17">
        <v>-2.72</v>
      </c>
      <c r="V304" s="17">
        <v>2.4300000000000002</v>
      </c>
      <c r="W304" s="17">
        <v>-2.63</v>
      </c>
      <c r="X304" s="33">
        <v>-2.58</v>
      </c>
      <c r="Y304" s="33">
        <v>-3.4</v>
      </c>
      <c r="Z304" s="33">
        <v>-2.8</v>
      </c>
      <c r="AA304" s="33">
        <v>-2.41</v>
      </c>
      <c r="AB304" s="33">
        <v>-0.9</v>
      </c>
      <c r="AC304" s="17">
        <v>4.87</v>
      </c>
      <c r="AD304" s="17">
        <v>2</v>
      </c>
      <c r="AE304" s="17">
        <v>-3.69</v>
      </c>
      <c r="AF304" s="17">
        <v>2.48</v>
      </c>
    </row>
    <row r="305" spans="1:32">
      <c r="A305" s="16">
        <v>42369</v>
      </c>
      <c r="B305" s="17">
        <v>-2.4900000000000002</v>
      </c>
      <c r="C305" s="17">
        <v>-1.25</v>
      </c>
      <c r="D305" s="17">
        <v>-0.94</v>
      </c>
      <c r="E305" s="17">
        <v>1.1000000000000001</v>
      </c>
      <c r="F305" s="33">
        <v>-1.79</v>
      </c>
      <c r="G305" s="33">
        <v>0.72</v>
      </c>
      <c r="H305" s="33">
        <v>-2.12</v>
      </c>
      <c r="I305" s="33">
        <v>-2.99</v>
      </c>
      <c r="J305" s="17">
        <v>-0.33</v>
      </c>
      <c r="K305" s="17">
        <v>-3.31</v>
      </c>
      <c r="L305" s="17">
        <v>-1.19</v>
      </c>
      <c r="M305" s="17">
        <v>-0.68</v>
      </c>
      <c r="N305" s="33">
        <v>0.67</v>
      </c>
      <c r="O305" s="33">
        <v>0.12</v>
      </c>
      <c r="P305" s="33">
        <v>-4.62</v>
      </c>
      <c r="Q305" s="33">
        <v>-2.4300000000000002</v>
      </c>
      <c r="R305" s="33">
        <v>-2.56</v>
      </c>
      <c r="S305" s="17">
        <v>0.28999999999999998</v>
      </c>
      <c r="T305" s="17">
        <v>5.2</v>
      </c>
      <c r="U305" s="17">
        <v>-2.46</v>
      </c>
      <c r="V305" s="17">
        <v>-0.95</v>
      </c>
      <c r="W305" s="17">
        <v>-0.28999999999999998</v>
      </c>
      <c r="X305" s="33">
        <v>-0.45</v>
      </c>
      <c r="Y305" s="33">
        <v>2.29</v>
      </c>
      <c r="Z305" s="33">
        <v>-1.69</v>
      </c>
      <c r="AA305" s="33">
        <v>-4.43</v>
      </c>
      <c r="AB305" s="33">
        <v>2.68</v>
      </c>
      <c r="AC305" s="17">
        <v>3.29</v>
      </c>
      <c r="AD305" s="17">
        <v>0.28000000000000003</v>
      </c>
      <c r="AE305" s="17">
        <v>1.77</v>
      </c>
      <c r="AF305" s="17">
        <v>2.11</v>
      </c>
    </row>
    <row r="306" spans="1:32">
      <c r="A306" s="18">
        <v>42400</v>
      </c>
      <c r="B306" s="19">
        <v>-2.6</v>
      </c>
      <c r="C306" s="19">
        <v>0.77</v>
      </c>
      <c r="D306" s="19">
        <v>-3.95</v>
      </c>
      <c r="E306" s="19">
        <v>-4.57</v>
      </c>
      <c r="F306" s="34">
        <v>-1.32</v>
      </c>
      <c r="G306" s="34">
        <v>-2.94</v>
      </c>
      <c r="H306" s="34">
        <v>-2.27</v>
      </c>
      <c r="I306" s="34">
        <v>-4.5999999999999996</v>
      </c>
      <c r="J306" s="19">
        <v>-4.49</v>
      </c>
      <c r="K306" s="19">
        <v>-0.9</v>
      </c>
      <c r="L306" s="19">
        <v>0.55000000000000004</v>
      </c>
      <c r="M306" s="19">
        <v>-3.77</v>
      </c>
      <c r="N306" s="34">
        <v>-1.3</v>
      </c>
      <c r="O306" s="34">
        <v>-4.45</v>
      </c>
      <c r="P306" s="34">
        <v>-2.41</v>
      </c>
      <c r="Q306" s="34">
        <v>0.54</v>
      </c>
      <c r="R306" s="34">
        <v>-2.0699999999999998</v>
      </c>
      <c r="S306" s="19">
        <v>-2.99</v>
      </c>
      <c r="T306" s="19">
        <v>0</v>
      </c>
      <c r="U306" s="19">
        <v>-1.43</v>
      </c>
      <c r="V306" s="19">
        <v>1.83</v>
      </c>
      <c r="W306" s="19">
        <v>-4.72</v>
      </c>
      <c r="X306" s="34">
        <v>-3.03</v>
      </c>
      <c r="Y306" s="34">
        <v>-1.36</v>
      </c>
      <c r="Z306" s="34">
        <v>-0.9</v>
      </c>
      <c r="AA306" s="34">
        <v>0.42</v>
      </c>
      <c r="AB306" s="34">
        <v>-6.05</v>
      </c>
      <c r="AC306" s="19">
        <v>-5.0599999999999996</v>
      </c>
      <c r="AD306" s="19">
        <v>-4.1900000000000004</v>
      </c>
      <c r="AE306" s="19">
        <v>-1.5</v>
      </c>
      <c r="AF306" s="19">
        <v>-5.64</v>
      </c>
    </row>
    <row r="307" spans="1:32">
      <c r="A307" s="16">
        <v>42429</v>
      </c>
      <c r="B307" s="17">
        <v>5.13</v>
      </c>
      <c r="C307" s="17">
        <v>-7.12</v>
      </c>
      <c r="D307" s="17">
        <v>0.26</v>
      </c>
      <c r="E307" s="17">
        <v>1.02</v>
      </c>
      <c r="F307" s="33">
        <v>-1.41</v>
      </c>
      <c r="G307" s="33">
        <v>0.21</v>
      </c>
      <c r="H307" s="33">
        <v>6.15</v>
      </c>
      <c r="I307" s="33">
        <v>4.4000000000000004</v>
      </c>
      <c r="J307" s="17">
        <v>0.21</v>
      </c>
      <c r="K307" s="17">
        <v>-0.5</v>
      </c>
      <c r="L307" s="17">
        <v>-7.21</v>
      </c>
      <c r="M307" s="17">
        <v>2.93</v>
      </c>
      <c r="N307" s="33">
        <v>1.63</v>
      </c>
      <c r="O307" s="33">
        <v>0.66</v>
      </c>
      <c r="P307" s="33">
        <v>-2.73</v>
      </c>
      <c r="Q307" s="33">
        <v>-5.0999999999999996</v>
      </c>
      <c r="R307" s="33">
        <v>3.73</v>
      </c>
      <c r="S307" s="17">
        <v>-1.42</v>
      </c>
      <c r="T307" s="17">
        <v>-4.91</v>
      </c>
      <c r="U307" s="17">
        <v>-4.7699999999999996</v>
      </c>
      <c r="V307" s="17">
        <v>-5.75</v>
      </c>
      <c r="W307" s="17">
        <v>2.16</v>
      </c>
      <c r="X307" s="33">
        <v>-2.29</v>
      </c>
      <c r="Y307" s="33">
        <v>1.65</v>
      </c>
      <c r="Z307" s="33">
        <v>-2.99</v>
      </c>
      <c r="AA307" s="33">
        <v>-2.78</v>
      </c>
      <c r="AB307" s="33">
        <v>0.56000000000000005</v>
      </c>
      <c r="AC307" s="17">
        <v>0.98</v>
      </c>
      <c r="AD307" s="17">
        <v>1.84</v>
      </c>
      <c r="AE307" s="17">
        <v>-3.2</v>
      </c>
      <c r="AF307" s="17">
        <v>1.04</v>
      </c>
    </row>
    <row r="308" spans="1:32">
      <c r="A308" s="16">
        <v>42460</v>
      </c>
      <c r="B308" s="17">
        <v>5.3</v>
      </c>
      <c r="C308" s="17">
        <v>0.1</v>
      </c>
      <c r="D308" s="17">
        <v>5.19</v>
      </c>
      <c r="E308" s="17">
        <v>6.76</v>
      </c>
      <c r="F308" s="33">
        <v>7.36</v>
      </c>
      <c r="G308" s="33">
        <v>5.86</v>
      </c>
      <c r="H308" s="33">
        <v>6.69</v>
      </c>
      <c r="I308" s="33">
        <v>4.34</v>
      </c>
      <c r="J308" s="17">
        <v>7.87</v>
      </c>
      <c r="K308" s="17">
        <v>-1.31</v>
      </c>
      <c r="L308" s="17">
        <v>-0.69</v>
      </c>
      <c r="M308" s="17">
        <v>6.74</v>
      </c>
      <c r="N308" s="33">
        <v>5.75</v>
      </c>
      <c r="O308" s="33">
        <v>3.24</v>
      </c>
      <c r="P308" s="33">
        <v>7.15</v>
      </c>
      <c r="Q308" s="33">
        <v>3.3</v>
      </c>
      <c r="R308" s="33">
        <v>4.87</v>
      </c>
      <c r="S308" s="17">
        <v>3.89</v>
      </c>
      <c r="T308" s="17">
        <v>4.3499999999999996</v>
      </c>
      <c r="U308" s="17">
        <v>3.33</v>
      </c>
      <c r="V308" s="17">
        <v>1.9</v>
      </c>
      <c r="W308" s="17">
        <v>4.17</v>
      </c>
      <c r="X308" s="33">
        <v>5.07</v>
      </c>
      <c r="Y308" s="33">
        <v>2.95</v>
      </c>
      <c r="Z308" s="33">
        <v>6.85</v>
      </c>
      <c r="AA308" s="33">
        <v>8.66</v>
      </c>
      <c r="AB308" s="33">
        <v>9.81</v>
      </c>
      <c r="AC308" s="17">
        <v>5.91</v>
      </c>
      <c r="AD308" s="17">
        <v>6.91</v>
      </c>
      <c r="AE308" s="17">
        <v>8.91</v>
      </c>
      <c r="AF308" s="17">
        <v>11.9</v>
      </c>
    </row>
    <row r="309" spans="1:32">
      <c r="A309" s="16">
        <v>42490</v>
      </c>
      <c r="B309" s="17">
        <v>1.92</v>
      </c>
      <c r="C309" s="17">
        <v>1</v>
      </c>
      <c r="D309" s="17">
        <v>-1.89</v>
      </c>
      <c r="E309" s="17">
        <v>4.25</v>
      </c>
      <c r="F309" s="33">
        <v>5.56</v>
      </c>
      <c r="G309" s="33">
        <v>4.42</v>
      </c>
      <c r="H309" s="33">
        <v>4.8499999999999996</v>
      </c>
      <c r="I309" s="33">
        <v>-2.57</v>
      </c>
      <c r="J309" s="17">
        <v>-2.81</v>
      </c>
      <c r="K309" s="17">
        <v>-1.06</v>
      </c>
      <c r="L309" s="17">
        <v>0.98</v>
      </c>
      <c r="M309" s="17">
        <v>4.1399999999999997</v>
      </c>
      <c r="N309" s="33">
        <v>2.63</v>
      </c>
      <c r="O309" s="33">
        <v>2.2799999999999998</v>
      </c>
      <c r="P309" s="33">
        <v>10.41</v>
      </c>
      <c r="Q309" s="33">
        <v>4.3600000000000003</v>
      </c>
      <c r="R309" s="33">
        <v>3.8</v>
      </c>
      <c r="S309" s="17">
        <v>-0.44</v>
      </c>
      <c r="T309" s="17">
        <v>2.65</v>
      </c>
      <c r="U309" s="17">
        <v>0.16</v>
      </c>
      <c r="V309" s="17">
        <v>0.09</v>
      </c>
      <c r="W309" s="17">
        <v>1.94</v>
      </c>
      <c r="X309" s="33">
        <v>4.87</v>
      </c>
      <c r="Y309" s="33">
        <v>5.45</v>
      </c>
      <c r="Z309" s="33">
        <v>7.51</v>
      </c>
      <c r="AA309" s="33">
        <v>5.99</v>
      </c>
      <c r="AB309" s="33">
        <v>7.4</v>
      </c>
      <c r="AC309" s="17">
        <v>3.82</v>
      </c>
      <c r="AD309" s="17">
        <v>9.74</v>
      </c>
      <c r="AE309" s="17">
        <v>2.02</v>
      </c>
      <c r="AF309" s="17">
        <v>4.7</v>
      </c>
    </row>
    <row r="310" spans="1:32">
      <c r="A310" s="16">
        <v>42521</v>
      </c>
      <c r="B310" s="17">
        <v>-4.17</v>
      </c>
      <c r="C310" s="17">
        <v>1.08</v>
      </c>
      <c r="D310" s="17">
        <v>0.98</v>
      </c>
      <c r="E310" s="17">
        <v>-0.33</v>
      </c>
      <c r="F310" s="33">
        <v>0.7</v>
      </c>
      <c r="G310" s="33">
        <v>0.1</v>
      </c>
      <c r="H310" s="33">
        <v>-4.6900000000000004</v>
      </c>
      <c r="I310" s="33">
        <v>-3.6</v>
      </c>
      <c r="J310" s="17">
        <v>0.75</v>
      </c>
      <c r="K310" s="17">
        <v>2.52</v>
      </c>
      <c r="L310" s="17">
        <v>1.17</v>
      </c>
      <c r="M310" s="17">
        <v>-4</v>
      </c>
      <c r="N310" s="33">
        <v>-0.27</v>
      </c>
      <c r="O310" s="33">
        <v>-4.12</v>
      </c>
      <c r="P310" s="33">
        <v>2.9</v>
      </c>
      <c r="Q310" s="33">
        <v>-0.32</v>
      </c>
      <c r="R310" s="33">
        <v>-3.59</v>
      </c>
      <c r="S310" s="17">
        <v>0.48</v>
      </c>
      <c r="T310" s="17">
        <v>0.57999999999999996</v>
      </c>
      <c r="U310" s="17">
        <v>0.3</v>
      </c>
      <c r="V310" s="17">
        <v>-0.31</v>
      </c>
      <c r="W310" s="17">
        <v>-0.82</v>
      </c>
      <c r="X310" s="33">
        <v>-3.32</v>
      </c>
      <c r="Y310" s="33">
        <v>0.53</v>
      </c>
      <c r="Z310" s="33">
        <v>5.66</v>
      </c>
      <c r="AA310" s="33">
        <v>2.08</v>
      </c>
      <c r="AB310" s="33">
        <v>3.05</v>
      </c>
      <c r="AC310" s="17">
        <v>0.74</v>
      </c>
      <c r="AD310" s="17">
        <v>1.1499999999999999</v>
      </c>
      <c r="AE310" s="17">
        <v>2.06</v>
      </c>
      <c r="AF310" s="17">
        <v>-0.76</v>
      </c>
    </row>
    <row r="311" spans="1:32">
      <c r="A311" s="18">
        <v>42551</v>
      </c>
      <c r="B311" s="19">
        <v>-3.38</v>
      </c>
      <c r="C311" s="19">
        <v>-1.66</v>
      </c>
      <c r="D311" s="19">
        <v>3.02</v>
      </c>
      <c r="E311" s="19">
        <v>-0.73</v>
      </c>
      <c r="F311" s="34">
        <v>0.22</v>
      </c>
      <c r="G311" s="34">
        <v>-0.99</v>
      </c>
      <c r="H311" s="34">
        <v>-4.68</v>
      </c>
      <c r="I311" s="34">
        <v>-2.4500000000000002</v>
      </c>
      <c r="J311" s="19">
        <v>4.5599999999999996</v>
      </c>
      <c r="K311" s="19">
        <v>2.5099999999999998</v>
      </c>
      <c r="L311" s="19">
        <v>-1.96</v>
      </c>
      <c r="M311" s="19">
        <v>-0.5</v>
      </c>
      <c r="N311" s="34">
        <v>-0.95</v>
      </c>
      <c r="O311" s="34">
        <v>-2.59</v>
      </c>
      <c r="P311" s="34">
        <v>1.57</v>
      </c>
      <c r="Q311" s="34">
        <v>1.62</v>
      </c>
      <c r="R311" s="34">
        <v>-2.68</v>
      </c>
      <c r="S311" s="19">
        <v>-2.63</v>
      </c>
      <c r="T311" s="19">
        <v>-1.57</v>
      </c>
      <c r="U311" s="19">
        <v>-1.46</v>
      </c>
      <c r="V311" s="19">
        <v>-1.33</v>
      </c>
      <c r="W311" s="19">
        <v>-0.94</v>
      </c>
      <c r="X311" s="34">
        <v>-2.5499999999999998</v>
      </c>
      <c r="Y311" s="34">
        <v>-0.94</v>
      </c>
      <c r="Z311" s="34">
        <v>0.12</v>
      </c>
      <c r="AA311" s="34">
        <v>1.43</v>
      </c>
      <c r="AB311" s="34">
        <v>-1.62</v>
      </c>
      <c r="AC311" s="19">
        <v>-0.76</v>
      </c>
      <c r="AD311" s="19">
        <v>0.46</v>
      </c>
      <c r="AE311" s="19">
        <v>1.19</v>
      </c>
      <c r="AF311" s="19">
        <v>-1.48</v>
      </c>
    </row>
    <row r="312" spans="1:32">
      <c r="A312" s="16">
        <v>42582</v>
      </c>
      <c r="B312" s="17">
        <v>4.26</v>
      </c>
      <c r="C312" s="17">
        <v>-1.74</v>
      </c>
      <c r="D312" s="17">
        <v>4.3600000000000003</v>
      </c>
      <c r="E312" s="17">
        <v>9.08</v>
      </c>
      <c r="F312" s="33">
        <v>5.95</v>
      </c>
      <c r="G312" s="33">
        <v>8.5299999999999994</v>
      </c>
      <c r="H312" s="33">
        <v>6.22</v>
      </c>
      <c r="I312" s="33">
        <v>1.1599999999999999</v>
      </c>
      <c r="J312" s="17">
        <v>7.65</v>
      </c>
      <c r="K312" s="17">
        <v>-0.17</v>
      </c>
      <c r="L312" s="17">
        <v>-3.24</v>
      </c>
      <c r="M312" s="17">
        <v>4.72</v>
      </c>
      <c r="N312" s="33">
        <v>5.53</v>
      </c>
      <c r="O312" s="33">
        <v>5.85</v>
      </c>
      <c r="P312" s="33">
        <v>4.3</v>
      </c>
      <c r="Q312" s="33">
        <v>3.47</v>
      </c>
      <c r="R312" s="33">
        <v>4.3499999999999996</v>
      </c>
      <c r="S312" s="17">
        <v>-1.24</v>
      </c>
      <c r="T312" s="17">
        <v>0.17</v>
      </c>
      <c r="U312" s="17">
        <v>-0.24</v>
      </c>
      <c r="V312" s="17">
        <v>0.61</v>
      </c>
      <c r="W312" s="17">
        <v>8.67</v>
      </c>
      <c r="X312" s="33">
        <v>7.07</v>
      </c>
      <c r="Y312" s="33">
        <v>10.31</v>
      </c>
      <c r="Z312" s="33">
        <v>4.37</v>
      </c>
      <c r="AA312" s="33">
        <v>6.03</v>
      </c>
      <c r="AB312" s="33">
        <v>7.85</v>
      </c>
      <c r="AC312" s="17">
        <v>12.9</v>
      </c>
      <c r="AD312" s="17">
        <v>10.29</v>
      </c>
      <c r="AE312" s="17">
        <v>13.03</v>
      </c>
      <c r="AF312" s="17">
        <v>12.18</v>
      </c>
    </row>
    <row r="313" spans="1:32">
      <c r="A313" s="16">
        <v>42613</v>
      </c>
      <c r="B313" s="17">
        <v>0.98</v>
      </c>
      <c r="C313" s="17">
        <v>-2.3199999999999998</v>
      </c>
      <c r="D313" s="17">
        <v>1.35</v>
      </c>
      <c r="E313" s="17">
        <v>-1.56</v>
      </c>
      <c r="F313" s="33">
        <v>-7.5</v>
      </c>
      <c r="G313" s="33">
        <v>-4.2699999999999996</v>
      </c>
      <c r="H313" s="33">
        <v>1.1100000000000001</v>
      </c>
      <c r="I313" s="33">
        <v>1.48</v>
      </c>
      <c r="J313" s="17">
        <v>3.02</v>
      </c>
      <c r="K313" s="17">
        <v>0.75</v>
      </c>
      <c r="L313" s="17">
        <v>-0.02</v>
      </c>
      <c r="M313" s="17">
        <v>0.05</v>
      </c>
      <c r="N313" s="33">
        <v>-5.67</v>
      </c>
      <c r="O313" s="33">
        <v>-2.66</v>
      </c>
      <c r="P313" s="33">
        <v>-7.41</v>
      </c>
      <c r="Q313" s="33">
        <v>-10.39</v>
      </c>
      <c r="R313" s="33">
        <v>-0.78</v>
      </c>
      <c r="S313" s="17">
        <v>-4.78</v>
      </c>
      <c r="T313" s="17">
        <v>-8.02</v>
      </c>
      <c r="U313" s="17">
        <v>-7.16</v>
      </c>
      <c r="V313" s="17">
        <v>-9.14</v>
      </c>
      <c r="W313" s="17">
        <v>-0.42</v>
      </c>
      <c r="X313" s="33">
        <v>-5.39</v>
      </c>
      <c r="Y313" s="33">
        <v>-4.5</v>
      </c>
      <c r="Z313" s="33">
        <v>-6.26</v>
      </c>
      <c r="AA313" s="33">
        <v>-8.76</v>
      </c>
      <c r="AB313" s="33">
        <v>-0.18</v>
      </c>
      <c r="AC313" s="17">
        <v>1</v>
      </c>
      <c r="AD313" s="17">
        <v>-2.48</v>
      </c>
      <c r="AE313" s="17">
        <v>-4.34</v>
      </c>
      <c r="AF313" s="17">
        <v>-4.55</v>
      </c>
    </row>
    <row r="314" spans="1:32">
      <c r="A314" s="16">
        <v>42643</v>
      </c>
      <c r="B314" s="17">
        <v>-7.0000000000000007E-2</v>
      </c>
      <c r="C314" s="17">
        <v>1.17</v>
      </c>
      <c r="D314" s="17">
        <v>-0.06</v>
      </c>
      <c r="E314" s="17">
        <v>5.86</v>
      </c>
      <c r="F314" s="33">
        <v>1.31</v>
      </c>
      <c r="G314" s="33">
        <v>3.51</v>
      </c>
      <c r="H314" s="33">
        <v>-0.66</v>
      </c>
      <c r="I314" s="33">
        <v>0.61</v>
      </c>
      <c r="J314" s="17">
        <v>-0.2</v>
      </c>
      <c r="K314" s="17">
        <v>0.82</v>
      </c>
      <c r="L314" s="17">
        <v>1.31</v>
      </c>
      <c r="M314" s="17">
        <v>0.43</v>
      </c>
      <c r="N314" s="33">
        <v>1.04</v>
      </c>
      <c r="O314" s="33">
        <v>3.03</v>
      </c>
      <c r="P314" s="33">
        <v>-0.39</v>
      </c>
      <c r="Q314" s="33">
        <v>-3.71</v>
      </c>
      <c r="R314" s="33">
        <v>-0.8</v>
      </c>
      <c r="S314" s="17">
        <v>1.37</v>
      </c>
      <c r="T314" s="17">
        <v>-1.22</v>
      </c>
      <c r="U314" s="17">
        <v>0.98</v>
      </c>
      <c r="V314" s="17">
        <v>1.3</v>
      </c>
      <c r="W314" s="17">
        <v>1.79</v>
      </c>
      <c r="X314" s="33">
        <v>6.01</v>
      </c>
      <c r="Y314" s="33">
        <v>2.33</v>
      </c>
      <c r="Z314" s="33">
        <v>0.92</v>
      </c>
      <c r="AA314" s="33">
        <v>1.92</v>
      </c>
      <c r="AB314" s="33">
        <v>7.81</v>
      </c>
      <c r="AC314" s="17">
        <v>7.02</v>
      </c>
      <c r="AD314" s="17">
        <v>7.55</v>
      </c>
      <c r="AE314" s="17">
        <v>4.0999999999999996</v>
      </c>
      <c r="AF314" s="17">
        <v>4.5999999999999996</v>
      </c>
    </row>
    <row r="315" spans="1:32">
      <c r="A315" s="16">
        <v>42674</v>
      </c>
      <c r="B315" s="17">
        <v>0.94</v>
      </c>
      <c r="C315" s="17">
        <v>-10.039999999999999</v>
      </c>
      <c r="D315" s="17">
        <v>-0.66</v>
      </c>
      <c r="E315" s="17">
        <v>-5.99</v>
      </c>
      <c r="F315" s="33">
        <v>-9.19</v>
      </c>
      <c r="G315" s="33">
        <v>-8.76</v>
      </c>
      <c r="H315" s="33">
        <v>2.67</v>
      </c>
      <c r="I315" s="33">
        <v>-0.85</v>
      </c>
      <c r="J315" s="17">
        <v>1.48</v>
      </c>
      <c r="K315" s="17">
        <v>-4.47</v>
      </c>
      <c r="L315" s="17">
        <v>-9.1300000000000008</v>
      </c>
      <c r="M315" s="17">
        <v>-4.8899999999999997</v>
      </c>
      <c r="N315" s="33">
        <v>-4.92</v>
      </c>
      <c r="O315" s="33">
        <v>-7.62</v>
      </c>
      <c r="P315" s="33">
        <v>-9.51</v>
      </c>
      <c r="Q315" s="33">
        <v>-12.43</v>
      </c>
      <c r="R315" s="33">
        <v>-1.72</v>
      </c>
      <c r="S315" s="17">
        <v>-3.86</v>
      </c>
      <c r="T315" s="17">
        <v>-6.42</v>
      </c>
      <c r="U315" s="17">
        <v>-9.5500000000000007</v>
      </c>
      <c r="V315" s="17">
        <v>-13.33</v>
      </c>
      <c r="W315" s="17">
        <v>-5.23</v>
      </c>
      <c r="X315" s="33">
        <v>-9.2899999999999991</v>
      </c>
      <c r="Y315" s="33">
        <v>-8.6</v>
      </c>
      <c r="Z315" s="33">
        <v>-7.19</v>
      </c>
      <c r="AA315" s="33">
        <v>-10.8</v>
      </c>
      <c r="AB315" s="33">
        <v>-2.95</v>
      </c>
      <c r="AC315" s="17">
        <v>-7.72</v>
      </c>
      <c r="AD315" s="17">
        <v>-12.42</v>
      </c>
      <c r="AE315" s="17">
        <v>-8.59</v>
      </c>
      <c r="AF315" s="17">
        <v>-8</v>
      </c>
    </row>
    <row r="316" spans="1:32">
      <c r="A316" s="18">
        <v>42704</v>
      </c>
      <c r="B316" s="19">
        <v>-2.69</v>
      </c>
      <c r="C316" s="19">
        <v>-7.17</v>
      </c>
      <c r="D316" s="19">
        <v>0.4</v>
      </c>
      <c r="E316" s="19">
        <v>-1.79</v>
      </c>
      <c r="F316" s="34">
        <v>-10.5</v>
      </c>
      <c r="G316" s="34">
        <v>-4.79</v>
      </c>
      <c r="H316" s="34">
        <v>-3.11</v>
      </c>
      <c r="I316" s="34">
        <v>-3.66</v>
      </c>
      <c r="J316" s="19">
        <v>5.12</v>
      </c>
      <c r="K316" s="19">
        <v>-7.85</v>
      </c>
      <c r="L316" s="19">
        <v>-7.01</v>
      </c>
      <c r="M316" s="19">
        <v>-3.79</v>
      </c>
      <c r="N316" s="34">
        <v>-3.65</v>
      </c>
      <c r="O316" s="34">
        <v>-5.44</v>
      </c>
      <c r="P316" s="34">
        <v>-10.89</v>
      </c>
      <c r="Q316" s="34">
        <v>-9.4700000000000006</v>
      </c>
      <c r="R316" s="34">
        <v>2.02</v>
      </c>
      <c r="S316" s="19">
        <v>-2.29</v>
      </c>
      <c r="T316" s="19">
        <v>-6.69</v>
      </c>
      <c r="U316" s="19">
        <v>-7.46</v>
      </c>
      <c r="V316" s="19">
        <v>-8.07</v>
      </c>
      <c r="W316" s="19">
        <v>-2.19</v>
      </c>
      <c r="X316" s="34">
        <v>-5.23</v>
      </c>
      <c r="Y316" s="34">
        <v>-6.61</v>
      </c>
      <c r="Z316" s="34">
        <v>-7.86</v>
      </c>
      <c r="AA316" s="34">
        <v>-12.55</v>
      </c>
      <c r="AB316" s="34">
        <v>2.09</v>
      </c>
      <c r="AC316" s="19">
        <v>-1.93</v>
      </c>
      <c r="AD316" s="19">
        <v>-1.1000000000000001</v>
      </c>
      <c r="AE316" s="19">
        <v>-5.84</v>
      </c>
      <c r="AF316" s="19">
        <v>-9.17</v>
      </c>
    </row>
    <row r="317" spans="1:32">
      <c r="A317" s="16">
        <v>42735</v>
      </c>
      <c r="B317" s="17">
        <v>1.86</v>
      </c>
      <c r="C317" s="17">
        <v>0.64</v>
      </c>
      <c r="D317" s="17">
        <v>3.95</v>
      </c>
      <c r="E317" s="17">
        <v>5.67</v>
      </c>
      <c r="F317" s="33">
        <v>5.4</v>
      </c>
      <c r="G317" s="33">
        <v>5.79</v>
      </c>
      <c r="H317" s="33">
        <v>2.37</v>
      </c>
      <c r="I317" s="33">
        <v>1.43</v>
      </c>
      <c r="J317" s="17">
        <v>5</v>
      </c>
      <c r="K317" s="17">
        <v>0.87</v>
      </c>
      <c r="L317" s="17">
        <v>-0.84</v>
      </c>
      <c r="M317" s="17">
        <v>2.84</v>
      </c>
      <c r="N317" s="33">
        <v>3.78</v>
      </c>
      <c r="O317" s="33">
        <v>7.37</v>
      </c>
      <c r="P317" s="33">
        <v>6.92</v>
      </c>
      <c r="Q317" s="33">
        <v>4.99</v>
      </c>
      <c r="R317" s="33">
        <v>1.0900000000000001</v>
      </c>
      <c r="S317" s="17">
        <v>1.64</v>
      </c>
      <c r="T317" s="17">
        <v>6.76</v>
      </c>
      <c r="U317" s="17">
        <v>6.03</v>
      </c>
      <c r="V317" s="17">
        <v>1.59</v>
      </c>
      <c r="W317" s="17">
        <v>6.32</v>
      </c>
      <c r="X317" s="33">
        <v>4.57</v>
      </c>
      <c r="Y317" s="33">
        <v>8.3800000000000008</v>
      </c>
      <c r="Z317" s="33">
        <v>5.23</v>
      </c>
      <c r="AA317" s="33">
        <v>5.16</v>
      </c>
      <c r="AB317" s="33">
        <v>5.67</v>
      </c>
      <c r="AC317" s="17">
        <v>5.59</v>
      </c>
      <c r="AD317" s="17">
        <v>5.36</v>
      </c>
      <c r="AE317" s="17">
        <v>4.63</v>
      </c>
      <c r="AF317" s="17">
        <v>5.49</v>
      </c>
    </row>
    <row r="318" spans="1:32">
      <c r="A318" s="16">
        <v>42766</v>
      </c>
      <c r="B318" s="17">
        <v>-0.04</v>
      </c>
      <c r="C318" s="17">
        <v>-2.86</v>
      </c>
      <c r="D318" s="17">
        <v>4.3099999999999996</v>
      </c>
      <c r="E318" s="17">
        <v>-0.84</v>
      </c>
      <c r="F318" s="33">
        <v>-2.79</v>
      </c>
      <c r="G318" s="33">
        <v>-0.03</v>
      </c>
      <c r="H318" s="33">
        <v>0.59</v>
      </c>
      <c r="I318" s="33">
        <v>-0.75</v>
      </c>
      <c r="J318" s="17">
        <v>7.36</v>
      </c>
      <c r="K318" s="17">
        <v>-0.39</v>
      </c>
      <c r="L318" s="17">
        <v>-1.61</v>
      </c>
      <c r="M318" s="17">
        <v>-1.45</v>
      </c>
      <c r="N318" s="33">
        <v>0.22</v>
      </c>
      <c r="O318" s="33">
        <v>-1.79</v>
      </c>
      <c r="P318" s="33">
        <v>-5.71</v>
      </c>
      <c r="Q318" s="33">
        <v>-3.96</v>
      </c>
      <c r="R318" s="33">
        <v>-0.68</v>
      </c>
      <c r="S318" s="17">
        <v>-4.37</v>
      </c>
      <c r="T318" s="17">
        <v>-3.63</v>
      </c>
      <c r="U318" s="17">
        <v>-4.41</v>
      </c>
      <c r="V318" s="17">
        <v>-6.46</v>
      </c>
      <c r="W318" s="17">
        <v>0.21</v>
      </c>
      <c r="X318" s="33">
        <v>-1.22</v>
      </c>
      <c r="Y318" s="33">
        <v>0.42</v>
      </c>
      <c r="Z318" s="33">
        <v>-2.67</v>
      </c>
      <c r="AA318" s="33">
        <v>-3.78</v>
      </c>
      <c r="AB318" s="33">
        <v>-0.27</v>
      </c>
      <c r="AC318" s="17">
        <v>-7.0000000000000007E-2</v>
      </c>
      <c r="AD318" s="17">
        <v>-3.05</v>
      </c>
      <c r="AE318" s="17">
        <v>0.88</v>
      </c>
      <c r="AF318" s="17">
        <v>0.22</v>
      </c>
    </row>
    <row r="319" spans="1:32">
      <c r="A319" s="16">
        <v>42794</v>
      </c>
      <c r="B319" s="17">
        <v>2.31</v>
      </c>
      <c r="C319" s="17">
        <v>2.8</v>
      </c>
      <c r="D319" s="17">
        <v>-1.58</v>
      </c>
      <c r="E319" s="17">
        <v>-2.31</v>
      </c>
      <c r="F319" s="33">
        <v>-2.77</v>
      </c>
      <c r="G319" s="33">
        <v>-1.1399999999999999</v>
      </c>
      <c r="H319" s="33">
        <v>2.84</v>
      </c>
      <c r="I319" s="33">
        <v>1.45</v>
      </c>
      <c r="J319" s="17">
        <v>-3.06</v>
      </c>
      <c r="K319" s="17">
        <v>0.41</v>
      </c>
      <c r="L319" s="17">
        <v>2.95</v>
      </c>
      <c r="M319" s="17">
        <v>-0.33</v>
      </c>
      <c r="N319" s="33">
        <v>1.46</v>
      </c>
      <c r="O319" s="33">
        <v>-1.1599999999999999</v>
      </c>
      <c r="P319" s="33">
        <v>-1.06</v>
      </c>
      <c r="Q319" s="33">
        <v>-0.09</v>
      </c>
      <c r="R319" s="33">
        <v>3.2</v>
      </c>
      <c r="S319" s="17">
        <v>4.32</v>
      </c>
      <c r="T319" s="17">
        <v>5.01</v>
      </c>
      <c r="U319" s="17">
        <v>4.7</v>
      </c>
      <c r="V319" s="17">
        <v>1.26</v>
      </c>
      <c r="W319" s="17">
        <v>0.01</v>
      </c>
      <c r="X319" s="33">
        <v>-0.68</v>
      </c>
      <c r="Y319" s="33">
        <v>-0.98</v>
      </c>
      <c r="Z319" s="33">
        <v>-5.25</v>
      </c>
      <c r="AA319" s="33">
        <v>-3.48</v>
      </c>
      <c r="AB319" s="33">
        <v>-4.8499999999999996</v>
      </c>
      <c r="AC319" s="17">
        <v>-2.5499999999999998</v>
      </c>
      <c r="AD319" s="17">
        <v>-3.34</v>
      </c>
      <c r="AE319" s="17">
        <v>-3.14</v>
      </c>
      <c r="AF319" s="17">
        <v>-4.6100000000000003</v>
      </c>
    </row>
    <row r="320" spans="1:32">
      <c r="A320" s="16">
        <v>42825</v>
      </c>
      <c r="B320" s="17">
        <v>1.89</v>
      </c>
      <c r="C320" s="17">
        <v>-0.28000000000000003</v>
      </c>
      <c r="D320" s="17">
        <v>5.21</v>
      </c>
      <c r="E320" s="17">
        <v>0.64</v>
      </c>
      <c r="F320" s="33">
        <v>1.3</v>
      </c>
      <c r="G320" s="33">
        <v>3.23</v>
      </c>
      <c r="H320" s="33">
        <v>2.27</v>
      </c>
      <c r="I320" s="33">
        <v>2.3199999999999998</v>
      </c>
      <c r="J320" s="17">
        <v>6.56</v>
      </c>
      <c r="K320" s="17">
        <v>2.85</v>
      </c>
      <c r="L320" s="17">
        <v>-1.17</v>
      </c>
      <c r="M320" s="17">
        <v>-1.04</v>
      </c>
      <c r="N320" s="33">
        <v>0.68</v>
      </c>
      <c r="O320" s="33">
        <v>1.94</v>
      </c>
      <c r="P320" s="33">
        <v>0.03</v>
      </c>
      <c r="Q320" s="33">
        <v>-0.35</v>
      </c>
      <c r="R320" s="33">
        <v>1.69</v>
      </c>
      <c r="S320" s="17">
        <v>1.43</v>
      </c>
      <c r="T320" s="17">
        <v>0.86</v>
      </c>
      <c r="U320" s="17">
        <v>-0.71</v>
      </c>
      <c r="V320" s="17">
        <v>2.9</v>
      </c>
      <c r="W320" s="17">
        <v>-0.57999999999999996</v>
      </c>
      <c r="X320" s="33">
        <v>1.61</v>
      </c>
      <c r="Y320" s="33">
        <v>7.64</v>
      </c>
      <c r="Z320" s="33">
        <v>1.55</v>
      </c>
      <c r="AA320" s="33">
        <v>2.2400000000000002</v>
      </c>
      <c r="AB320" s="33">
        <v>2.71</v>
      </c>
      <c r="AC320" s="17">
        <v>1.74</v>
      </c>
      <c r="AD320" s="17">
        <v>1.01</v>
      </c>
      <c r="AE320" s="17">
        <v>3.29</v>
      </c>
      <c r="AF320" s="17">
        <v>1.5</v>
      </c>
    </row>
    <row r="321" spans="1:32">
      <c r="A321" s="18">
        <v>42855</v>
      </c>
      <c r="B321" s="19">
        <v>-0.43</v>
      </c>
      <c r="C321" s="19">
        <v>1.99</v>
      </c>
      <c r="D321" s="19">
        <v>4.07</v>
      </c>
      <c r="E321" s="19">
        <v>-0.52</v>
      </c>
      <c r="F321" s="34">
        <v>2.04</v>
      </c>
      <c r="G321" s="34">
        <v>-0.05</v>
      </c>
      <c r="H321" s="34">
        <v>-0.91</v>
      </c>
      <c r="I321" s="34">
        <v>-0.51</v>
      </c>
      <c r="J321" s="19">
        <v>5.44</v>
      </c>
      <c r="K321" s="19">
        <v>1.1100000000000001</v>
      </c>
      <c r="L321" s="19">
        <v>1.1299999999999999</v>
      </c>
      <c r="M321" s="19">
        <v>0.42</v>
      </c>
      <c r="N321" s="34">
        <v>2.02</v>
      </c>
      <c r="O321" s="34">
        <v>2.38</v>
      </c>
      <c r="P321" s="34">
        <v>8.08</v>
      </c>
      <c r="Q321" s="34">
        <v>3.84</v>
      </c>
      <c r="R321" s="34">
        <v>1.61</v>
      </c>
      <c r="S321" s="19">
        <v>1.1200000000000001</v>
      </c>
      <c r="T321" s="19">
        <v>4.33</v>
      </c>
      <c r="U321" s="19">
        <v>3.03</v>
      </c>
      <c r="V321" s="19">
        <v>4.47</v>
      </c>
      <c r="W321" s="19">
        <v>0.21</v>
      </c>
      <c r="X321" s="34">
        <v>-2.25</v>
      </c>
      <c r="Y321" s="34">
        <v>0.66</v>
      </c>
      <c r="Z321" s="34">
        <v>1.77</v>
      </c>
      <c r="AA321" s="34">
        <v>1.72</v>
      </c>
      <c r="AB321" s="34">
        <v>-2.88</v>
      </c>
      <c r="AC321" s="19">
        <v>0.9</v>
      </c>
      <c r="AD321" s="19">
        <v>-0.1</v>
      </c>
      <c r="AE321" s="19">
        <v>0.64</v>
      </c>
      <c r="AF321" s="19">
        <v>-2.3199999999999998</v>
      </c>
    </row>
    <row r="322" spans="1:32">
      <c r="A322" s="16">
        <v>42886</v>
      </c>
      <c r="B322" s="17">
        <v>8.23</v>
      </c>
      <c r="C322" s="17">
        <v>8.83</v>
      </c>
      <c r="D322" s="17">
        <v>4.63</v>
      </c>
      <c r="E322" s="17">
        <v>4.54</v>
      </c>
      <c r="F322" s="33">
        <v>2.16</v>
      </c>
      <c r="G322" s="33">
        <v>3.23</v>
      </c>
      <c r="H322" s="33">
        <v>5.6</v>
      </c>
      <c r="I322" s="33">
        <v>12.96</v>
      </c>
      <c r="J322" s="17">
        <v>2.88</v>
      </c>
      <c r="K322" s="17">
        <v>8.65</v>
      </c>
      <c r="L322" s="17">
        <v>9.7100000000000009</v>
      </c>
      <c r="M322" s="17">
        <v>7.63</v>
      </c>
      <c r="N322" s="33">
        <v>5.46</v>
      </c>
      <c r="O322" s="33">
        <v>3.04</v>
      </c>
      <c r="P322" s="33">
        <v>3.87</v>
      </c>
      <c r="Q322" s="33">
        <v>2.4900000000000002</v>
      </c>
      <c r="R322" s="33">
        <v>8.73</v>
      </c>
      <c r="S322" s="17">
        <v>6.69</v>
      </c>
      <c r="T322" s="17">
        <v>5.64</v>
      </c>
      <c r="U322" s="17">
        <v>3.96</v>
      </c>
      <c r="V322" s="17">
        <v>6.2</v>
      </c>
      <c r="W322" s="17">
        <v>4.22</v>
      </c>
      <c r="X322" s="33">
        <v>3.16</v>
      </c>
      <c r="Y322" s="33">
        <v>6.73</v>
      </c>
      <c r="Z322" s="33">
        <v>2.0099999999999998</v>
      </c>
      <c r="AA322" s="33">
        <v>2.92</v>
      </c>
      <c r="AB322" s="33">
        <v>1.68</v>
      </c>
      <c r="AC322" s="17">
        <v>5.47</v>
      </c>
      <c r="AD322" s="17">
        <v>1.28</v>
      </c>
      <c r="AE322" s="17">
        <v>0.55000000000000004</v>
      </c>
      <c r="AF322" s="17">
        <v>2.0499999999999998</v>
      </c>
    </row>
    <row r="323" spans="1:32">
      <c r="A323" s="16">
        <v>42916</v>
      </c>
      <c r="B323" s="17">
        <v>0.98</v>
      </c>
      <c r="C323" s="17">
        <v>-1.72</v>
      </c>
      <c r="D323" s="17">
        <v>3.88</v>
      </c>
      <c r="E323" s="17">
        <v>1.54</v>
      </c>
      <c r="F323" s="33">
        <v>0.47</v>
      </c>
      <c r="G323" s="33">
        <v>2.11</v>
      </c>
      <c r="H323" s="33">
        <v>2.75</v>
      </c>
      <c r="I323" s="33">
        <v>-2.62</v>
      </c>
      <c r="J323" s="17">
        <v>6.08</v>
      </c>
      <c r="K323" s="17">
        <v>-1</v>
      </c>
      <c r="L323" s="17">
        <v>-2.41</v>
      </c>
      <c r="M323" s="17">
        <v>2.82</v>
      </c>
      <c r="N323" s="33">
        <v>1.63</v>
      </c>
      <c r="O323" s="33">
        <v>1.01</v>
      </c>
      <c r="P323" s="33">
        <v>3</v>
      </c>
      <c r="Q323" s="33">
        <v>1.1399999999999999</v>
      </c>
      <c r="R323" s="33">
        <v>3.75</v>
      </c>
      <c r="S323" s="17">
        <v>1.4</v>
      </c>
      <c r="T323" s="17">
        <v>2.25</v>
      </c>
      <c r="U323" s="17">
        <v>0.55000000000000004</v>
      </c>
      <c r="V323" s="17">
        <v>0.2</v>
      </c>
      <c r="W323" s="17">
        <v>-0.14000000000000001</v>
      </c>
      <c r="X323" s="33">
        <v>2.2799999999999998</v>
      </c>
      <c r="Y323" s="33">
        <v>4.8600000000000003</v>
      </c>
      <c r="Z323" s="33">
        <v>0.02</v>
      </c>
      <c r="AA323" s="33">
        <v>1.08</v>
      </c>
      <c r="AB323" s="33">
        <v>0.65</v>
      </c>
      <c r="AC323" s="17">
        <v>3.27</v>
      </c>
      <c r="AD323" s="17">
        <v>2.2200000000000002</v>
      </c>
      <c r="AE323" s="17">
        <v>1.03</v>
      </c>
      <c r="AF323" s="17">
        <v>-0.87</v>
      </c>
    </row>
    <row r="324" spans="1:32">
      <c r="A324" s="16">
        <v>42947</v>
      </c>
      <c r="B324" s="17">
        <v>1.5</v>
      </c>
      <c r="C324" s="17">
        <v>-3.5</v>
      </c>
      <c r="D324" s="17">
        <v>0.91</v>
      </c>
      <c r="E324" s="17">
        <v>-2.75</v>
      </c>
      <c r="F324" s="33">
        <v>-4.2</v>
      </c>
      <c r="G324" s="33">
        <v>-4.16</v>
      </c>
      <c r="H324" s="33">
        <v>2.08</v>
      </c>
      <c r="I324" s="33">
        <v>1.05</v>
      </c>
      <c r="J324" s="17">
        <v>0.76</v>
      </c>
      <c r="K324" s="17">
        <v>2.0099999999999998</v>
      </c>
      <c r="L324" s="17">
        <v>-3.69</v>
      </c>
      <c r="M324" s="17">
        <v>-2.2799999999999998</v>
      </c>
      <c r="N324" s="33">
        <v>-4.13</v>
      </c>
      <c r="O324" s="33">
        <v>-2.4900000000000002</v>
      </c>
      <c r="P324" s="33">
        <v>-4.09</v>
      </c>
      <c r="Q324" s="33">
        <v>-3.63</v>
      </c>
      <c r="R324" s="33">
        <v>1.49</v>
      </c>
      <c r="S324" s="17">
        <v>-2.16</v>
      </c>
      <c r="T324" s="17">
        <v>-2.76</v>
      </c>
      <c r="U324" s="17">
        <v>-2.38</v>
      </c>
      <c r="V324" s="17">
        <v>-3.75</v>
      </c>
      <c r="W324" s="17">
        <v>-1.8</v>
      </c>
      <c r="X324" s="33">
        <v>-3.35</v>
      </c>
      <c r="Y324" s="33">
        <v>-5.37</v>
      </c>
      <c r="Z324" s="33">
        <v>-5.82</v>
      </c>
      <c r="AA324" s="33">
        <v>-6.33</v>
      </c>
      <c r="AB324" s="33">
        <v>-3.1</v>
      </c>
      <c r="AC324" s="17">
        <v>-2.7</v>
      </c>
      <c r="AD324" s="17">
        <v>-3.91</v>
      </c>
      <c r="AE324" s="17">
        <v>-4.95</v>
      </c>
      <c r="AF324" s="17">
        <v>-5.51</v>
      </c>
    </row>
    <row r="325" spans="1:32">
      <c r="A325" s="16">
        <v>42978</v>
      </c>
      <c r="B325" s="17">
        <v>-2.34</v>
      </c>
      <c r="C325" s="17">
        <v>0.61</v>
      </c>
      <c r="D325" s="17">
        <v>-1.64</v>
      </c>
      <c r="E325" s="17">
        <v>-0.34</v>
      </c>
      <c r="F325" s="33">
        <v>0.82</v>
      </c>
      <c r="G325" s="33">
        <v>0.68</v>
      </c>
      <c r="H325" s="33">
        <v>-4.2699999999999996</v>
      </c>
      <c r="I325" s="33">
        <v>0.34</v>
      </c>
      <c r="J325" s="17">
        <v>-1.02</v>
      </c>
      <c r="K325" s="17">
        <v>-2.56</v>
      </c>
      <c r="L325" s="17">
        <v>0.89</v>
      </c>
      <c r="M325" s="17">
        <v>-1.79</v>
      </c>
      <c r="N325" s="33">
        <v>-1.1000000000000001</v>
      </c>
      <c r="O325" s="33">
        <v>1.48</v>
      </c>
      <c r="P325" s="33">
        <v>3.16</v>
      </c>
      <c r="Q325" s="33">
        <v>2.4300000000000002</v>
      </c>
      <c r="R325" s="33">
        <v>-1.76</v>
      </c>
      <c r="S325" s="17">
        <v>-1.96</v>
      </c>
      <c r="T325" s="17">
        <v>1.54</v>
      </c>
      <c r="U325" s="17">
        <v>0.28000000000000003</v>
      </c>
      <c r="V325" s="17">
        <v>2.0699999999999998</v>
      </c>
      <c r="W325" s="17">
        <v>0.37</v>
      </c>
      <c r="X325" s="33">
        <v>-1.3</v>
      </c>
      <c r="Y325" s="33">
        <v>3.25</v>
      </c>
      <c r="Z325" s="33">
        <v>-0.52</v>
      </c>
      <c r="AA325" s="33">
        <v>0.51</v>
      </c>
      <c r="AB325" s="33">
        <v>-0.96</v>
      </c>
      <c r="AC325" s="17">
        <v>-0.03</v>
      </c>
      <c r="AD325" s="17">
        <v>-0.34</v>
      </c>
      <c r="AE325" s="17">
        <v>1.52</v>
      </c>
      <c r="AF325" s="17">
        <v>0.27</v>
      </c>
    </row>
    <row r="326" spans="1:32">
      <c r="A326" s="18">
        <v>43008</v>
      </c>
      <c r="B326" s="19">
        <v>-3.7</v>
      </c>
      <c r="C326" s="19">
        <v>0.88</v>
      </c>
      <c r="D326" s="19">
        <v>5.41</v>
      </c>
      <c r="E326" s="19">
        <v>-4.76</v>
      </c>
      <c r="F326" s="34">
        <v>-5.43</v>
      </c>
      <c r="G326" s="34">
        <v>-6.57</v>
      </c>
      <c r="H326" s="34">
        <v>-5.14</v>
      </c>
      <c r="I326" s="34">
        <v>-1.18</v>
      </c>
      <c r="J326" s="19">
        <v>-0.36</v>
      </c>
      <c r="K326" s="19">
        <v>9.07</v>
      </c>
      <c r="L326" s="19">
        <v>2.02</v>
      </c>
      <c r="M326" s="19">
        <v>-5.76</v>
      </c>
      <c r="N326" s="34">
        <v>-4.8899999999999997</v>
      </c>
      <c r="O326" s="34">
        <v>-3.32</v>
      </c>
      <c r="P326" s="34">
        <v>-2.94</v>
      </c>
      <c r="Q326" s="34">
        <v>-6.27</v>
      </c>
      <c r="R326" s="34">
        <v>-6.53</v>
      </c>
      <c r="S326" s="19">
        <v>-7.17</v>
      </c>
      <c r="T326" s="19">
        <v>-1.18</v>
      </c>
      <c r="U326" s="19">
        <v>-1.97</v>
      </c>
      <c r="V326" s="19">
        <v>0.34</v>
      </c>
      <c r="W326" s="19">
        <v>-3.71</v>
      </c>
      <c r="X326" s="34">
        <v>-4.8099999999999996</v>
      </c>
      <c r="Y326" s="34">
        <v>-8.68</v>
      </c>
      <c r="Z326" s="34">
        <v>-5.93</v>
      </c>
      <c r="AA326" s="34">
        <v>-3.17</v>
      </c>
      <c r="AB326" s="34">
        <v>-5.51</v>
      </c>
      <c r="AC326" s="19">
        <v>-5.28</v>
      </c>
      <c r="AD326" s="19">
        <v>-3.28</v>
      </c>
      <c r="AE326" s="19">
        <v>-6.34</v>
      </c>
      <c r="AF326" s="19">
        <v>-10.81</v>
      </c>
    </row>
    <row r="327" spans="1:32">
      <c r="A327" s="16">
        <v>43039</v>
      </c>
      <c r="B327" s="17">
        <v>4.28</v>
      </c>
      <c r="C327" s="17">
        <v>11.27</v>
      </c>
      <c r="D327" s="17">
        <v>4.9000000000000004</v>
      </c>
      <c r="E327" s="17">
        <v>1</v>
      </c>
      <c r="F327" s="33">
        <v>3.55</v>
      </c>
      <c r="G327" s="33">
        <v>1.78</v>
      </c>
      <c r="H327" s="33">
        <v>3.74</v>
      </c>
      <c r="I327" s="33">
        <v>5.32</v>
      </c>
      <c r="J327" s="17">
        <v>3.34</v>
      </c>
      <c r="K327" s="17">
        <v>5.75</v>
      </c>
      <c r="L327" s="17">
        <v>13.5</v>
      </c>
      <c r="M327" s="17">
        <v>2</v>
      </c>
      <c r="N327" s="33">
        <v>4.12</v>
      </c>
      <c r="O327" s="33">
        <v>1.69</v>
      </c>
      <c r="P327" s="33">
        <v>5.7</v>
      </c>
      <c r="Q327" s="33">
        <v>5.57</v>
      </c>
      <c r="R327" s="33">
        <v>1.1399999999999999</v>
      </c>
      <c r="S327" s="17">
        <v>3.01</v>
      </c>
      <c r="T327" s="17">
        <v>2.7</v>
      </c>
      <c r="U327" s="17">
        <v>6.77</v>
      </c>
      <c r="V327" s="17">
        <v>6.22</v>
      </c>
      <c r="W327" s="17">
        <v>-0.03</v>
      </c>
      <c r="X327" s="33">
        <v>0.14000000000000001</v>
      </c>
      <c r="Y327" s="33">
        <v>1.17</v>
      </c>
      <c r="Z327" s="33">
        <v>2.29</v>
      </c>
      <c r="AA327" s="33">
        <v>3.72</v>
      </c>
      <c r="AB327" s="33">
        <v>0.26</v>
      </c>
      <c r="AC327" s="17">
        <v>2.61</v>
      </c>
      <c r="AD327" s="17">
        <v>0.71</v>
      </c>
      <c r="AE327" s="17">
        <v>2.09</v>
      </c>
      <c r="AF327" s="17">
        <v>3.51</v>
      </c>
    </row>
    <row r="328" spans="1:32">
      <c r="A328" s="16">
        <v>43069</v>
      </c>
      <c r="B328" s="17">
        <v>0.99</v>
      </c>
      <c r="C328" s="17">
        <v>4.87</v>
      </c>
      <c r="D328" s="17">
        <v>-2.38</v>
      </c>
      <c r="E328" s="17">
        <v>2.9</v>
      </c>
      <c r="F328" s="33">
        <v>7.67</v>
      </c>
      <c r="G328" s="33">
        <v>4.8499999999999996</v>
      </c>
      <c r="H328" s="33">
        <v>1.27</v>
      </c>
      <c r="I328" s="33">
        <v>0.27</v>
      </c>
      <c r="J328" s="17">
        <v>-1.94</v>
      </c>
      <c r="K328" s="17">
        <v>-3.86</v>
      </c>
      <c r="L328" s="17">
        <v>2.6</v>
      </c>
      <c r="M328" s="17">
        <v>0.89</v>
      </c>
      <c r="N328" s="33">
        <v>4.79</v>
      </c>
      <c r="O328" s="33">
        <v>5.76</v>
      </c>
      <c r="P328" s="33">
        <v>4.76</v>
      </c>
      <c r="Q328" s="33">
        <v>16.899999999999999</v>
      </c>
      <c r="R328" s="33">
        <v>4.29</v>
      </c>
      <c r="S328" s="17">
        <v>2.98</v>
      </c>
      <c r="T328" s="17">
        <v>9.08</v>
      </c>
      <c r="U328" s="17">
        <v>12.1</v>
      </c>
      <c r="V328" s="17">
        <v>8.02</v>
      </c>
      <c r="W328" s="17">
        <v>1.25</v>
      </c>
      <c r="X328" s="33">
        <v>3.6</v>
      </c>
      <c r="Y328" s="33">
        <v>5.73</v>
      </c>
      <c r="Z328" s="33">
        <v>5.27</v>
      </c>
      <c r="AA328" s="33">
        <v>11.54</v>
      </c>
      <c r="AB328" s="33">
        <v>1.08</v>
      </c>
      <c r="AC328" s="17">
        <v>7.02</v>
      </c>
      <c r="AD328" s="17">
        <v>7.39</v>
      </c>
      <c r="AE328" s="17">
        <v>5.32</v>
      </c>
      <c r="AF328" s="17">
        <v>8.2899999999999991</v>
      </c>
    </row>
    <row r="329" spans="1:32">
      <c r="A329" s="16">
        <v>43100</v>
      </c>
      <c r="B329" s="17">
        <v>-0.23</v>
      </c>
      <c r="C329" s="17">
        <v>0.62</v>
      </c>
      <c r="D329" s="17">
        <v>-2.94</v>
      </c>
      <c r="E329" s="17">
        <v>-2.25</v>
      </c>
      <c r="F329" s="33">
        <v>0.24</v>
      </c>
      <c r="G329" s="33">
        <v>-1.9</v>
      </c>
      <c r="H329" s="33">
        <v>0.31</v>
      </c>
      <c r="I329" s="33">
        <v>-0.61</v>
      </c>
      <c r="J329" s="17">
        <v>-1.44</v>
      </c>
      <c r="K329" s="17">
        <v>-4.0599999999999996</v>
      </c>
      <c r="L329" s="17">
        <v>0.32</v>
      </c>
      <c r="M329" s="17">
        <v>-3.81</v>
      </c>
      <c r="N329" s="33">
        <v>-2.7</v>
      </c>
      <c r="O329" s="33">
        <v>-2.37</v>
      </c>
      <c r="P329" s="33">
        <v>1.19</v>
      </c>
      <c r="Q329" s="33">
        <v>-0.18</v>
      </c>
      <c r="R329" s="33">
        <v>-0.86</v>
      </c>
      <c r="S329" s="17">
        <v>0.57999999999999996</v>
      </c>
      <c r="T329" s="17">
        <v>0.75</v>
      </c>
      <c r="U329" s="17">
        <v>1.84</v>
      </c>
      <c r="V329" s="17">
        <v>3.95</v>
      </c>
      <c r="W329" s="17">
        <v>-1.42</v>
      </c>
      <c r="X329" s="33">
        <v>-2.84</v>
      </c>
      <c r="Y329" s="33">
        <v>-1.17</v>
      </c>
      <c r="Z329" s="33">
        <v>-2.74</v>
      </c>
      <c r="AA329" s="33">
        <v>-1.66</v>
      </c>
      <c r="AB329" s="33">
        <v>-3.69</v>
      </c>
      <c r="AC329" s="17">
        <v>0.83</v>
      </c>
      <c r="AD329" s="17">
        <v>-0.36</v>
      </c>
      <c r="AE329" s="17">
        <v>-2.0299999999999998</v>
      </c>
      <c r="AF329" s="17">
        <v>1.9</v>
      </c>
    </row>
  </sheetData>
  <phoneticPr fontId="1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 xr:uid="{6F1CFAC1-E680-4633-9215-AB3425D29EB7}">
      <formula1>"NONE,SUN,SAT,ALL"</formula1>
    </dataValidation>
    <dataValidation type="list" allowBlank="1" showInputMessage="1" sqref="B5" xr:uid="{5AE5F238-AE79-401B-9D22-9E527993A36D}">
      <formula1>"일간,주간,월간,분기간,년간"</formula1>
    </dataValidation>
    <dataValidation type="list" allowBlank="1" showInputMessage="1" sqref="B6" xr:uid="{20563C1D-5F7C-4B1F-9743-3BC4D01C717C}">
      <formula1>"Exclusive,N/A,NULL,Previous"</formula1>
    </dataValidation>
    <dataValidation type="list" allowBlank="1" showInputMessage="1" sqref="C5" xr:uid="{FF0237CF-AEE0-4A4D-A5E5-84EB11FD6037}">
      <formula1>"Local,KRW,USD"</formula1>
    </dataValidation>
    <dataValidation type="list" allowBlank="1" showInputMessage="1" sqref="C6" xr:uid="{6C322CC9-DF2F-4FA4-AF63-57490AAD0BBD}">
      <formula1>"Asc,Desc"</formula1>
    </dataValidation>
    <dataValidation type="list" allowBlank="1" showInputMessage="1" sqref="C3" xr:uid="{BFB5D471-4846-4271-B912-8D93A3B25AA2}">
      <formula1>"Default,원,천원,만원,백만원,억원,십억원"</formula1>
    </dataValidation>
  </dataValidations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2DC2-F1CE-0447-8733-CEF91205F783}">
  <sheetPr>
    <tabColor rgb="FFFF0000"/>
  </sheetPr>
  <dimension ref="A1"/>
  <sheetViews>
    <sheetView workbookViewId="0"/>
  </sheetViews>
  <sheetFormatPr defaultColWidth="11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1361-F0FE-0649-9E67-A7A1D713A512}">
  <dimension ref="A1:BH291"/>
  <sheetViews>
    <sheetView topLeftCell="R71" zoomScale="125" workbookViewId="0">
      <selection activeCell="AN90" sqref="AN90"/>
    </sheetView>
  </sheetViews>
  <sheetFormatPr defaultColWidth="11" defaultRowHeight="15"/>
  <sheetData>
    <row r="1" spans="1:60">
      <c r="A1" s="42" t="s">
        <v>142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B1" t="s">
        <v>143</v>
      </c>
      <c r="AC1" t="s">
        <v>144</v>
      </c>
      <c r="AD1" t="s">
        <v>145</v>
      </c>
      <c r="AF1" t="s">
        <v>146</v>
      </c>
      <c r="AL1" t="s">
        <v>147</v>
      </c>
      <c r="AR1" t="s">
        <v>148</v>
      </c>
      <c r="AX1" t="s">
        <v>149</v>
      </c>
      <c r="BD1" t="s">
        <v>150</v>
      </c>
    </row>
    <row r="2" spans="1:60">
      <c r="A2" s="10" t="s">
        <v>44</v>
      </c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  <c r="H2" s="11" t="s">
        <v>92</v>
      </c>
      <c r="I2" s="11" t="s">
        <v>93</v>
      </c>
      <c r="J2" s="11" t="s">
        <v>94</v>
      </c>
      <c r="K2" s="11" t="s">
        <v>95</v>
      </c>
      <c r="L2" s="11" t="s">
        <v>96</v>
      </c>
      <c r="M2" s="11" t="s">
        <v>97</v>
      </c>
      <c r="N2" s="11" t="s">
        <v>98</v>
      </c>
      <c r="O2" s="11" t="s">
        <v>99</v>
      </c>
      <c r="P2" s="11" t="s">
        <v>100</v>
      </c>
      <c r="Q2" s="11" t="s">
        <v>101</v>
      </c>
      <c r="R2" s="11" t="s">
        <v>102</v>
      </c>
      <c r="S2" s="11" t="s">
        <v>103</v>
      </c>
      <c r="T2" s="11" t="s">
        <v>104</v>
      </c>
      <c r="U2" s="11" t="s">
        <v>105</v>
      </c>
      <c r="V2" s="11" t="s">
        <v>106</v>
      </c>
      <c r="W2" s="11" t="s">
        <v>107</v>
      </c>
      <c r="X2" s="11" t="s">
        <v>108</v>
      </c>
      <c r="Y2" s="11" t="s">
        <v>109</v>
      </c>
      <c r="Z2" s="11" t="s">
        <v>110</v>
      </c>
      <c r="AB2" s="11" t="s">
        <v>68</v>
      </c>
      <c r="AC2" s="11" t="s">
        <v>71</v>
      </c>
      <c r="AG2" t="s">
        <v>151</v>
      </c>
      <c r="AH2" t="s">
        <v>152</v>
      </c>
      <c r="AI2" t="s">
        <v>153</v>
      </c>
      <c r="AJ2" t="s">
        <v>154</v>
      </c>
      <c r="AM2" t="s">
        <v>151</v>
      </c>
      <c r="AN2" t="s">
        <v>152</v>
      </c>
      <c r="AO2" t="s">
        <v>153</v>
      </c>
      <c r="AP2" t="s">
        <v>154</v>
      </c>
      <c r="AS2" t="s">
        <v>151</v>
      </c>
      <c r="AT2" t="s">
        <v>152</v>
      </c>
      <c r="AU2" t="s">
        <v>153</v>
      </c>
      <c r="AV2" t="s">
        <v>154</v>
      </c>
      <c r="AY2" t="s">
        <v>151</v>
      </c>
      <c r="AZ2" t="s">
        <v>152</v>
      </c>
      <c r="BA2" t="s">
        <v>153</v>
      </c>
      <c r="BB2" t="s">
        <v>154</v>
      </c>
      <c r="BE2" t="s">
        <v>151</v>
      </c>
      <c r="BF2" t="s">
        <v>152</v>
      </c>
      <c r="BG2" t="s">
        <v>153</v>
      </c>
      <c r="BH2" t="s">
        <v>154</v>
      </c>
    </row>
    <row r="3" spans="1:60">
      <c r="A3" s="12" t="s">
        <v>47</v>
      </c>
      <c r="B3" s="13" t="s">
        <v>117</v>
      </c>
      <c r="C3" s="13" t="s">
        <v>118</v>
      </c>
      <c r="D3" s="13" t="s">
        <v>119</v>
      </c>
      <c r="E3" s="13" t="s">
        <v>120</v>
      </c>
      <c r="F3" s="13" t="s">
        <v>121</v>
      </c>
      <c r="G3" s="13" t="s">
        <v>122</v>
      </c>
      <c r="H3" s="13" t="s">
        <v>123</v>
      </c>
      <c r="I3" s="13" t="s">
        <v>124</v>
      </c>
      <c r="J3" s="13" t="s">
        <v>125</v>
      </c>
      <c r="K3" s="13" t="s">
        <v>126</v>
      </c>
      <c r="L3" s="13" t="s">
        <v>127</v>
      </c>
      <c r="M3" s="13" t="s">
        <v>128</v>
      </c>
      <c r="N3" s="13" t="s">
        <v>129</v>
      </c>
      <c r="O3" s="13" t="s">
        <v>130</v>
      </c>
      <c r="P3" s="13" t="s">
        <v>131</v>
      </c>
      <c r="Q3" s="13" t="s">
        <v>132</v>
      </c>
      <c r="R3" s="13" t="s">
        <v>133</v>
      </c>
      <c r="S3" s="13" t="s">
        <v>134</v>
      </c>
      <c r="T3" s="13" t="s">
        <v>135</v>
      </c>
      <c r="U3" s="13" t="s">
        <v>136</v>
      </c>
      <c r="V3" s="13" t="s">
        <v>137</v>
      </c>
      <c r="W3" s="13" t="s">
        <v>138</v>
      </c>
      <c r="X3" s="13" t="s">
        <v>139</v>
      </c>
      <c r="Y3" s="13" t="s">
        <v>140</v>
      </c>
      <c r="Z3" s="13" t="s">
        <v>141</v>
      </c>
      <c r="AB3" s="13" t="s">
        <v>69</v>
      </c>
      <c r="AC3" s="13" t="s">
        <v>72</v>
      </c>
      <c r="AG3" t="s">
        <v>155</v>
      </c>
      <c r="AH3" t="s">
        <v>156</v>
      </c>
      <c r="AI3" t="s">
        <v>157</v>
      </c>
      <c r="AJ3" t="s">
        <v>158</v>
      </c>
      <c r="AM3" t="s">
        <v>155</v>
      </c>
      <c r="AN3" t="s">
        <v>156</v>
      </c>
      <c r="AO3" t="s">
        <v>157</v>
      </c>
      <c r="AP3" t="s">
        <v>158</v>
      </c>
      <c r="AS3" t="s">
        <v>155</v>
      </c>
      <c r="AT3" t="s">
        <v>156</v>
      </c>
      <c r="AU3" t="s">
        <v>157</v>
      </c>
      <c r="AV3" t="s">
        <v>158</v>
      </c>
      <c r="AY3" t="s">
        <v>155</v>
      </c>
      <c r="AZ3" t="s">
        <v>156</v>
      </c>
      <c r="BA3" t="s">
        <v>157</v>
      </c>
      <c r="BB3" t="s">
        <v>158</v>
      </c>
      <c r="BE3" t="s">
        <v>155</v>
      </c>
      <c r="BF3" t="s">
        <v>156</v>
      </c>
      <c r="BG3" t="s">
        <v>157</v>
      </c>
      <c r="BH3" t="s">
        <v>158</v>
      </c>
    </row>
    <row r="4" spans="1:60">
      <c r="A4" s="12" t="s">
        <v>54</v>
      </c>
      <c r="B4" s="13" t="s">
        <v>55</v>
      </c>
      <c r="C4" s="13" t="s">
        <v>55</v>
      </c>
      <c r="D4" s="13" t="s">
        <v>55</v>
      </c>
      <c r="E4" s="13" t="s">
        <v>55</v>
      </c>
      <c r="F4" s="13" t="s">
        <v>55</v>
      </c>
      <c r="G4" s="13" t="s">
        <v>55</v>
      </c>
      <c r="H4" s="13" t="s">
        <v>55</v>
      </c>
      <c r="I4" s="13" t="s">
        <v>55</v>
      </c>
      <c r="J4" s="13" t="s">
        <v>55</v>
      </c>
      <c r="K4" s="13" t="s">
        <v>55</v>
      </c>
      <c r="L4" s="13" t="s">
        <v>55</v>
      </c>
      <c r="M4" s="13" t="s">
        <v>55</v>
      </c>
      <c r="N4" s="13" t="s">
        <v>55</v>
      </c>
      <c r="O4" s="13" t="s">
        <v>55</v>
      </c>
      <c r="P4" s="13" t="s">
        <v>55</v>
      </c>
      <c r="Q4" s="13" t="s">
        <v>55</v>
      </c>
      <c r="R4" s="13" t="s">
        <v>55</v>
      </c>
      <c r="S4" s="13" t="s">
        <v>55</v>
      </c>
      <c r="T4" s="13" t="s">
        <v>55</v>
      </c>
      <c r="U4" s="13" t="s">
        <v>55</v>
      </c>
      <c r="V4" s="13" t="s">
        <v>55</v>
      </c>
      <c r="W4" s="13" t="s">
        <v>55</v>
      </c>
      <c r="X4" s="13" t="s">
        <v>55</v>
      </c>
      <c r="Y4" s="13" t="s">
        <v>55</v>
      </c>
      <c r="Z4" s="13" t="s">
        <v>55</v>
      </c>
      <c r="AB4" s="13" t="s">
        <v>51</v>
      </c>
      <c r="AC4" s="13" t="s">
        <v>51</v>
      </c>
      <c r="AF4" t="s">
        <v>159</v>
      </c>
      <c r="AG4" cm="1">
        <f t="array" ref="AG4:AJ8">LINEST(Z5:Z291,$AB$5:$AD$291,1,1)</f>
        <v>0.76620813118518749</v>
      </c>
      <c r="AH4">
        <v>-0.23346305618799978</v>
      </c>
      <c r="AI4">
        <v>1.1303095277044788</v>
      </c>
      <c r="AJ4">
        <v>2.749679770823346</v>
      </c>
      <c r="AL4" t="s">
        <v>159</v>
      </c>
      <c r="AM4" cm="1">
        <f t="array" ref="AM4:AP8">LINEST(Y5:Y291,$AB$5:$AD$291,1,1)</f>
        <v>0.74187729138286962</v>
      </c>
      <c r="AN4">
        <v>-7.658657278229572E-2</v>
      </c>
      <c r="AO4">
        <v>1.54885197181004</v>
      </c>
      <c r="AP4">
        <v>3.2423751078375971</v>
      </c>
      <c r="AR4" t="s">
        <v>159</v>
      </c>
      <c r="AS4" cm="1">
        <f t="array" ref="AS4:AV8">LINEST(X5:X291,$AB$5:$AD$291,1,1)</f>
        <v>0.81165791783600172</v>
      </c>
      <c r="AT4">
        <v>0.29946575245444357</v>
      </c>
      <c r="AU4">
        <v>0.91917671372301446</v>
      </c>
      <c r="AV4">
        <v>3.1329385757426262</v>
      </c>
      <c r="AX4" t="s">
        <v>159</v>
      </c>
      <c r="AY4" cm="1">
        <f t="array" ref="AY4:BB8">LINEST(W5:W291,$AB$5:$AD$291,1,1)</f>
        <v>0.90074185142545482</v>
      </c>
      <c r="AZ4">
        <v>0.3479002902061672</v>
      </c>
      <c r="BA4">
        <v>0.92774079151380551</v>
      </c>
      <c r="BB4">
        <v>3.586945641284188</v>
      </c>
      <c r="BD4" t="s">
        <v>159</v>
      </c>
      <c r="BE4" cm="1">
        <f t="array" ref="BE4:BH8">LINEST(V5:V291,$AB$5:$AD$291,1,1)</f>
        <v>0.82832182800329801</v>
      </c>
      <c r="BF4">
        <v>0.58016374482570343</v>
      </c>
      <c r="BG4">
        <v>0.91853903227865497</v>
      </c>
      <c r="BH4">
        <v>3.7254817420121906</v>
      </c>
    </row>
    <row r="5" spans="1:60">
      <c r="A5" s="16">
        <v>36556</v>
      </c>
      <c r="B5" s="33">
        <v>-13.12</v>
      </c>
      <c r="C5" s="33">
        <v>-0.36</v>
      </c>
      <c r="D5" s="17">
        <v>-0.89</v>
      </c>
      <c r="E5" s="17">
        <v>-4.07</v>
      </c>
      <c r="F5" s="17">
        <v>-12.94</v>
      </c>
      <c r="G5" s="17">
        <v>2.56</v>
      </c>
      <c r="H5" s="33">
        <v>-13.15</v>
      </c>
      <c r="I5" s="33">
        <v>-14.75</v>
      </c>
      <c r="J5" s="33">
        <v>-5.75</v>
      </c>
      <c r="K5" s="33">
        <v>-16.38</v>
      </c>
      <c r="L5" s="33">
        <v>-2.57</v>
      </c>
      <c r="M5" s="17">
        <v>-2.78</v>
      </c>
      <c r="N5" s="17">
        <v>-7.96</v>
      </c>
      <c r="O5" s="17">
        <v>-23.74</v>
      </c>
      <c r="P5" s="17">
        <v>-20.399999999999999</v>
      </c>
      <c r="Q5" s="17">
        <v>-2.96</v>
      </c>
      <c r="R5" s="33">
        <v>-5.58</v>
      </c>
      <c r="S5" s="33">
        <v>-2.58</v>
      </c>
      <c r="T5" s="33">
        <v>-9.06</v>
      </c>
      <c r="U5" s="33">
        <v>-26.13</v>
      </c>
      <c r="V5" s="33">
        <v>0.49</v>
      </c>
      <c r="W5" s="17">
        <v>-15.27</v>
      </c>
      <c r="X5" s="17">
        <v>5.31</v>
      </c>
      <c r="Y5" s="17">
        <v>-7.7</v>
      </c>
      <c r="Z5" s="17">
        <v>-5.39</v>
      </c>
      <c r="AB5">
        <v>-2.82</v>
      </c>
      <c r="AC5">
        <v>9.3000000000000007</v>
      </c>
      <c r="AD5">
        <v>-15.39</v>
      </c>
      <c r="AF5" t="s">
        <v>160</v>
      </c>
      <c r="AG5">
        <v>4.4298041401974186E-2</v>
      </c>
      <c r="AH5">
        <v>7.2868165541435589E-2</v>
      </c>
      <c r="AI5">
        <v>5.7990663861029461E-2</v>
      </c>
      <c r="AJ5">
        <v>0.33390554489143792</v>
      </c>
      <c r="AL5" t="s">
        <v>160</v>
      </c>
      <c r="AM5">
        <v>4.5031488738155406E-2</v>
      </c>
      <c r="AN5">
        <v>7.407465143149565E-2</v>
      </c>
      <c r="AO5">
        <v>5.8950821389130853E-2</v>
      </c>
      <c r="AP5">
        <v>0.33943405415925065</v>
      </c>
      <c r="AR5" t="s">
        <v>160</v>
      </c>
      <c r="AS5">
        <v>3.2937853954649682E-2</v>
      </c>
      <c r="AT5">
        <v>5.4181198955673866E-2</v>
      </c>
      <c r="AU5">
        <v>4.3119017377202695E-2</v>
      </c>
      <c r="AV5">
        <v>0.24827580913750652</v>
      </c>
      <c r="AX5" t="s">
        <v>160</v>
      </c>
      <c r="AY5">
        <v>3.0307920719260185E-2</v>
      </c>
      <c r="AZ5">
        <v>4.985508420445274E-2</v>
      </c>
      <c r="BA5">
        <v>3.9676165968796522E-2</v>
      </c>
      <c r="BB5">
        <v>0.22845214962122609</v>
      </c>
      <c r="BD5" t="s">
        <v>160</v>
      </c>
      <c r="BE5">
        <v>4.4110952295834976E-2</v>
      </c>
      <c r="BF5">
        <v>7.2560412884078967E-2</v>
      </c>
      <c r="BG5">
        <v>5.7745745098871822E-2</v>
      </c>
      <c r="BH5">
        <v>0.33249532249894453</v>
      </c>
    </row>
    <row r="6" spans="1:60">
      <c r="A6" s="16">
        <v>36585</v>
      </c>
      <c r="B6" s="33">
        <v>-16.149999999999999</v>
      </c>
      <c r="C6" s="33">
        <v>-23.35</v>
      </c>
      <c r="D6" s="17">
        <v>-18.54</v>
      </c>
      <c r="E6" s="17">
        <v>-17.12</v>
      </c>
      <c r="F6" s="17">
        <v>-10.23</v>
      </c>
      <c r="G6" s="17">
        <v>0.56999999999999995</v>
      </c>
      <c r="H6" s="33">
        <v>7.3</v>
      </c>
      <c r="I6" s="33">
        <v>21.81</v>
      </c>
      <c r="J6" s="33">
        <v>21.48</v>
      </c>
      <c r="K6" s="33">
        <v>37.479999999999997</v>
      </c>
      <c r="L6" s="33">
        <v>-6.55</v>
      </c>
      <c r="M6" s="17">
        <v>-1.84</v>
      </c>
      <c r="N6" s="17">
        <v>10.18</v>
      </c>
      <c r="O6" s="17">
        <v>21.94</v>
      </c>
      <c r="P6" s="17">
        <v>37.090000000000003</v>
      </c>
      <c r="Q6" s="17">
        <v>4.9400000000000004</v>
      </c>
      <c r="R6" s="33">
        <v>48.49</v>
      </c>
      <c r="S6" s="33">
        <v>10.6</v>
      </c>
      <c r="T6" s="33">
        <v>24.29</v>
      </c>
      <c r="U6" s="33">
        <v>46.26</v>
      </c>
      <c r="V6" s="33">
        <v>34.47</v>
      </c>
      <c r="W6" s="17">
        <v>24.52</v>
      </c>
      <c r="X6" s="17">
        <v>27.45</v>
      </c>
      <c r="Y6" s="17">
        <v>109.24</v>
      </c>
      <c r="Z6" s="17">
        <v>50.34</v>
      </c>
      <c r="AB6">
        <v>49.52</v>
      </c>
      <c r="AC6">
        <v>-14.32</v>
      </c>
      <c r="AD6">
        <v>-8.7693304926724345</v>
      </c>
      <c r="AF6" t="s">
        <v>161</v>
      </c>
      <c r="AG6">
        <v>0.73066516557259498</v>
      </c>
      <c r="AH6">
        <v>5.1698263977982091</v>
      </c>
      <c r="AI6" t="e">
        <v>#N/A</v>
      </c>
      <c r="AJ6" t="e">
        <v>#N/A</v>
      </c>
      <c r="AL6" t="s">
        <v>161</v>
      </c>
      <c r="AM6">
        <v>0.78241624516344743</v>
      </c>
      <c r="AN6">
        <v>5.255423757861525</v>
      </c>
      <c r="AO6" t="e">
        <v>#N/A</v>
      </c>
      <c r="AP6" t="e">
        <v>#N/A</v>
      </c>
      <c r="AR6" t="s">
        <v>161</v>
      </c>
      <c r="AS6">
        <v>0.78489975633565201</v>
      </c>
      <c r="AT6">
        <v>3.8440297013669142</v>
      </c>
      <c r="AU6" t="e">
        <v>#N/A</v>
      </c>
      <c r="AV6" t="e">
        <v>#N/A</v>
      </c>
      <c r="AX6" t="s">
        <v>161</v>
      </c>
      <c r="AY6">
        <v>0.83058766225398561</v>
      </c>
      <c r="AZ6">
        <v>3.5371019493837865</v>
      </c>
      <c r="BA6" t="e">
        <v>#N/A</v>
      </c>
      <c r="BB6" t="e">
        <v>#N/A</v>
      </c>
      <c r="BD6" t="s">
        <v>161</v>
      </c>
      <c r="BE6">
        <v>0.67321521905659309</v>
      </c>
      <c r="BF6">
        <v>5.1479920645173731</v>
      </c>
      <c r="BG6" t="e">
        <v>#N/A</v>
      </c>
      <c r="BH6" t="e">
        <v>#N/A</v>
      </c>
    </row>
    <row r="7" spans="1:60">
      <c r="A7" s="16">
        <v>36616</v>
      </c>
      <c r="B7" s="33">
        <v>5.25</v>
      </c>
      <c r="C7" s="33">
        <v>-2.0699999999999998</v>
      </c>
      <c r="D7" s="17">
        <v>-3.06</v>
      </c>
      <c r="E7" s="17">
        <v>5.82</v>
      </c>
      <c r="F7" s="17">
        <v>5.79</v>
      </c>
      <c r="G7" s="17">
        <v>14.25</v>
      </c>
      <c r="H7" s="33">
        <v>4.4800000000000004</v>
      </c>
      <c r="I7" s="33">
        <v>0.69</v>
      </c>
      <c r="J7" s="33">
        <v>-4.2</v>
      </c>
      <c r="K7" s="33">
        <v>-6.5</v>
      </c>
      <c r="L7" s="33">
        <v>-2.59</v>
      </c>
      <c r="M7" s="17">
        <v>5.01</v>
      </c>
      <c r="N7" s="17">
        <v>-12.99</v>
      </c>
      <c r="O7" s="17">
        <v>-17.61</v>
      </c>
      <c r="P7" s="17">
        <v>-10.39</v>
      </c>
      <c r="Q7" s="17">
        <v>8.58</v>
      </c>
      <c r="R7" s="33">
        <v>1.0900000000000001</v>
      </c>
      <c r="S7" s="33">
        <v>16.100000000000001</v>
      </c>
      <c r="T7" s="33">
        <v>5.71</v>
      </c>
      <c r="U7" s="33">
        <v>-10.72</v>
      </c>
      <c r="V7" s="33">
        <v>66.819999999999993</v>
      </c>
      <c r="W7" s="17">
        <v>20.55</v>
      </c>
      <c r="X7" s="17">
        <v>34.299999999999997</v>
      </c>
      <c r="Y7" s="17">
        <v>43.57</v>
      </c>
      <c r="Z7" s="17">
        <v>49.03</v>
      </c>
      <c r="AB7">
        <v>8</v>
      </c>
      <c r="AC7">
        <v>8.06</v>
      </c>
      <c r="AD7">
        <v>-8.7473473101507047</v>
      </c>
      <c r="AF7" t="s">
        <v>162</v>
      </c>
      <c r="AG7">
        <v>255.9122393712972</v>
      </c>
      <c r="AH7">
        <v>283</v>
      </c>
      <c r="AI7" t="e">
        <v>#N/A</v>
      </c>
      <c r="AJ7" t="e">
        <v>#N/A</v>
      </c>
      <c r="AL7" t="s">
        <v>162</v>
      </c>
      <c r="AM7">
        <v>339.216190638233</v>
      </c>
      <c r="AN7">
        <v>283</v>
      </c>
      <c r="AO7" t="e">
        <v>#N/A</v>
      </c>
      <c r="AP7" t="e">
        <v>#N/A</v>
      </c>
      <c r="AR7" t="s">
        <v>162</v>
      </c>
      <c r="AS7">
        <v>344.22188039545864</v>
      </c>
      <c r="AT7">
        <v>283</v>
      </c>
      <c r="AU7" t="e">
        <v>#N/A</v>
      </c>
      <c r="AV7" t="e">
        <v>#N/A</v>
      </c>
      <c r="AX7" t="s">
        <v>162</v>
      </c>
      <c r="AY7">
        <v>462.49348688774944</v>
      </c>
      <c r="AZ7">
        <v>283</v>
      </c>
      <c r="BA7" t="e">
        <v>#N/A</v>
      </c>
      <c r="BB7" t="e">
        <v>#N/A</v>
      </c>
      <c r="BD7" t="s">
        <v>162</v>
      </c>
      <c r="BE7">
        <v>194.33780080271484</v>
      </c>
      <c r="BF7">
        <v>283</v>
      </c>
      <c r="BG7" t="e">
        <v>#N/A</v>
      </c>
      <c r="BH7" t="e">
        <v>#N/A</v>
      </c>
    </row>
    <row r="8" spans="1:60">
      <c r="A8" s="16">
        <v>36646</v>
      </c>
      <c r="B8" s="33">
        <v>-21.6</v>
      </c>
      <c r="C8" s="33">
        <v>-11.68</v>
      </c>
      <c r="D8" s="17">
        <v>-21.88</v>
      </c>
      <c r="E8" s="17">
        <v>-8.6199999999999992</v>
      </c>
      <c r="F8" s="17">
        <v>-21.5</v>
      </c>
      <c r="G8" s="17">
        <v>-11.04</v>
      </c>
      <c r="H8" s="33">
        <v>-28.11</v>
      </c>
      <c r="I8" s="33">
        <v>-19.920000000000002</v>
      </c>
      <c r="J8" s="33">
        <v>-31.48</v>
      </c>
      <c r="K8" s="33">
        <v>-38.47</v>
      </c>
      <c r="L8" s="33">
        <v>-16.010000000000002</v>
      </c>
      <c r="M8" s="17">
        <v>-21.83</v>
      </c>
      <c r="N8" s="17">
        <v>-35.14</v>
      </c>
      <c r="O8" s="17">
        <v>-30.78</v>
      </c>
      <c r="P8" s="17">
        <v>-33.42</v>
      </c>
      <c r="Q8" s="17">
        <v>-30.08</v>
      </c>
      <c r="R8" s="33">
        <v>-24.35</v>
      </c>
      <c r="S8" s="33">
        <v>-22.16</v>
      </c>
      <c r="T8" s="33">
        <v>-24.61</v>
      </c>
      <c r="U8" s="33">
        <v>-30.52</v>
      </c>
      <c r="V8" s="33">
        <v>-9.27</v>
      </c>
      <c r="W8" s="17">
        <v>-11.58</v>
      </c>
      <c r="X8" s="17">
        <v>-14.77</v>
      </c>
      <c r="Y8" s="17">
        <v>-28.68</v>
      </c>
      <c r="Z8" s="17">
        <v>-3.16</v>
      </c>
      <c r="AB8">
        <v>-7.23</v>
      </c>
      <c r="AC8">
        <v>4.8499999999999996</v>
      </c>
      <c r="AD8">
        <v>-30.273619946146958</v>
      </c>
      <c r="AF8" t="s">
        <v>163</v>
      </c>
      <c r="AG8">
        <v>20519.379864618848</v>
      </c>
      <c r="AH8">
        <v>7563.7707102940512</v>
      </c>
      <c r="AI8" t="e">
        <v>#N/A</v>
      </c>
      <c r="AJ8" t="e">
        <v>#N/A</v>
      </c>
      <c r="AL8" t="s">
        <v>163</v>
      </c>
      <c r="AM8">
        <v>28106.923233861919</v>
      </c>
      <c r="AN8">
        <v>7816.3125215387836</v>
      </c>
      <c r="AO8" t="e">
        <v>#N/A</v>
      </c>
      <c r="AP8" t="e">
        <v>#N/A</v>
      </c>
      <c r="AR8" t="s">
        <v>163</v>
      </c>
      <c r="AS8">
        <v>15259.250293851877</v>
      </c>
      <c r="AT8">
        <v>4181.7677096324551</v>
      </c>
      <c r="AU8" t="e">
        <v>#N/A</v>
      </c>
      <c r="AV8" t="e">
        <v>#N/A</v>
      </c>
      <c r="AX8" t="s">
        <v>163</v>
      </c>
      <c r="AY8">
        <v>17358.893194559678</v>
      </c>
      <c r="AZ8">
        <v>3540.6385266946868</v>
      </c>
      <c r="BA8" t="e">
        <v>#N/A</v>
      </c>
      <c r="BB8" t="e">
        <v>#N/A</v>
      </c>
      <c r="BD8" t="s">
        <v>163</v>
      </c>
      <c r="BE8">
        <v>15450.917587001621</v>
      </c>
      <c r="BF8">
        <v>7500.0157098624786</v>
      </c>
      <c r="BG8" t="e">
        <v>#N/A</v>
      </c>
      <c r="BH8" t="e">
        <v>#N/A</v>
      </c>
    </row>
    <row r="9" spans="1:60">
      <c r="A9" s="18">
        <v>36677</v>
      </c>
      <c r="B9" s="34">
        <v>-8.91</v>
      </c>
      <c r="C9" s="34">
        <v>-10.07</v>
      </c>
      <c r="D9" s="19">
        <v>-4.99</v>
      </c>
      <c r="E9" s="19">
        <v>-6.19</v>
      </c>
      <c r="F9" s="19">
        <v>10.130000000000001</v>
      </c>
      <c r="G9" s="19">
        <v>-13.16</v>
      </c>
      <c r="H9" s="34">
        <v>-11.94</v>
      </c>
      <c r="I9" s="34">
        <v>-9.85</v>
      </c>
      <c r="J9" s="34">
        <v>-11.56</v>
      </c>
      <c r="K9" s="34">
        <v>-14.56</v>
      </c>
      <c r="L9" s="34">
        <v>-10.48</v>
      </c>
      <c r="M9" s="19">
        <v>-9.18</v>
      </c>
      <c r="N9" s="19">
        <v>-14.05</v>
      </c>
      <c r="O9" s="19">
        <v>-10.86</v>
      </c>
      <c r="P9" s="19">
        <v>-20.27</v>
      </c>
      <c r="Q9" s="19">
        <v>-9.5299999999999994</v>
      </c>
      <c r="R9" s="34">
        <v>-8.99</v>
      </c>
      <c r="S9" s="34">
        <v>-12.84</v>
      </c>
      <c r="T9" s="34">
        <v>-7.41</v>
      </c>
      <c r="U9" s="34">
        <v>-13.34</v>
      </c>
      <c r="V9" s="34">
        <v>-11.53</v>
      </c>
      <c r="W9" s="19">
        <v>-15.05</v>
      </c>
      <c r="X9" s="19">
        <v>-11.8</v>
      </c>
      <c r="Y9" s="19">
        <v>-2.79</v>
      </c>
      <c r="Z9" s="19">
        <v>6.12</v>
      </c>
      <c r="AB9">
        <v>-6.82</v>
      </c>
      <c r="AC9">
        <v>-10.119999999999999</v>
      </c>
      <c r="AD9">
        <v>-9.0391910110595024</v>
      </c>
    </row>
    <row r="10" spans="1:60">
      <c r="A10" s="16">
        <v>36707</v>
      </c>
      <c r="B10" s="33">
        <v>9.6999999999999993</v>
      </c>
      <c r="C10" s="33">
        <v>20.13</v>
      </c>
      <c r="D10" s="17">
        <v>14.4</v>
      </c>
      <c r="E10" s="17">
        <v>13.86</v>
      </c>
      <c r="F10" s="17">
        <v>12.4</v>
      </c>
      <c r="G10" s="17">
        <v>-2.21</v>
      </c>
      <c r="H10" s="33">
        <v>1.59</v>
      </c>
      <c r="I10" s="33">
        <v>5.85</v>
      </c>
      <c r="J10" s="33">
        <v>7.96</v>
      </c>
      <c r="K10" s="33">
        <v>-0.22</v>
      </c>
      <c r="L10" s="33">
        <v>7.39</v>
      </c>
      <c r="M10" s="17">
        <v>5</v>
      </c>
      <c r="N10" s="17">
        <v>4.6399999999999997</v>
      </c>
      <c r="O10" s="17">
        <v>3.52</v>
      </c>
      <c r="P10" s="17">
        <v>3.26</v>
      </c>
      <c r="Q10" s="17">
        <v>-3.21</v>
      </c>
      <c r="R10" s="33">
        <v>-2.23</v>
      </c>
      <c r="S10" s="33">
        <v>-0.8</v>
      </c>
      <c r="T10" s="33">
        <v>-1.03</v>
      </c>
      <c r="U10" s="33">
        <v>1.61</v>
      </c>
      <c r="V10" s="33">
        <v>7.35</v>
      </c>
      <c r="W10" s="17">
        <v>3.98</v>
      </c>
      <c r="X10" s="17">
        <v>11.28</v>
      </c>
      <c r="Y10" s="17">
        <v>-11.91</v>
      </c>
      <c r="Z10" s="17">
        <v>-1.27</v>
      </c>
      <c r="AB10">
        <v>-8.7100000000000009</v>
      </c>
      <c r="AC10">
        <v>-5.79</v>
      </c>
      <c r="AD10">
        <v>10.928408043183587</v>
      </c>
      <c r="AF10" t="s">
        <v>164</v>
      </c>
      <c r="AG10">
        <f>(AG4-1)/AG5</f>
        <v>-5.2777021605382615</v>
      </c>
      <c r="AH10">
        <f>AH4/AH5</f>
        <v>-3.2039101636947875</v>
      </c>
      <c r="AI10">
        <f t="shared" ref="AI10:AJ10" si="0">AI4/AI5</f>
        <v>19.491232768315705</v>
      </c>
      <c r="AJ10">
        <f t="shared" si="0"/>
        <v>8.2349029924535824</v>
      </c>
      <c r="AL10" t="s">
        <v>164</v>
      </c>
      <c r="AM10">
        <f>(AM4-1)/AM5</f>
        <v>-5.7320491915787297</v>
      </c>
      <c r="AN10">
        <f>AN4/AN5</f>
        <v>-1.0339106739249808</v>
      </c>
      <c r="AO10">
        <f t="shared" ref="AO10:AP10" si="1">AO4/AO5</f>
        <v>26.273628344992186</v>
      </c>
      <c r="AP10">
        <f t="shared" si="1"/>
        <v>9.5522976204278773</v>
      </c>
      <c r="AR10" t="s">
        <v>164</v>
      </c>
      <c r="AS10">
        <f>(AS4-1)/AS5</f>
        <v>-5.7181042342138051</v>
      </c>
      <c r="AT10">
        <f>AT4/AT5</f>
        <v>5.5271156457692872</v>
      </c>
      <c r="AU10">
        <f t="shared" ref="AU10:AV10" si="2">AU4/AU5</f>
        <v>21.317199918590656</v>
      </c>
      <c r="AV10">
        <f t="shared" si="2"/>
        <v>12.618783064794933</v>
      </c>
      <c r="AX10" t="s">
        <v>164</v>
      </c>
      <c r="AY10">
        <f>(AY4-1)/AY5</f>
        <v>-3.2749903727796235</v>
      </c>
      <c r="AZ10">
        <f>AZ4/AZ5</f>
        <v>6.9782309218343466</v>
      </c>
      <c r="BA10">
        <f t="shared" ref="BA10:BB10" si="3">BA4/BA5</f>
        <v>23.382823638842297</v>
      </c>
      <c r="BB10">
        <f t="shared" si="3"/>
        <v>15.701080717477808</v>
      </c>
      <c r="BD10" t="s">
        <v>164</v>
      </c>
      <c r="BE10">
        <f>(BE4-1)/BE5</f>
        <v>-3.8919624959652506</v>
      </c>
      <c r="BF10">
        <f>BF4/BF5</f>
        <v>7.995595969837729</v>
      </c>
      <c r="BG10">
        <f t="shared" ref="BG10:BH10" si="4">BG4/BG5</f>
        <v>15.906609754639749</v>
      </c>
      <c r="BH10">
        <f t="shared" si="4"/>
        <v>11.204613989792342</v>
      </c>
    </row>
    <row r="11" spans="1:60">
      <c r="A11" s="16">
        <v>36738</v>
      </c>
      <c r="B11" s="33">
        <v>-2.89</v>
      </c>
      <c r="C11" s="33">
        <v>-6</v>
      </c>
      <c r="D11" s="17">
        <v>-9.6199999999999992</v>
      </c>
      <c r="E11" s="17">
        <v>-19.48</v>
      </c>
      <c r="F11" s="17">
        <v>-24.68</v>
      </c>
      <c r="G11" s="17">
        <v>-8.36</v>
      </c>
      <c r="H11" s="33">
        <v>-12.21</v>
      </c>
      <c r="I11" s="33">
        <v>-6</v>
      </c>
      <c r="J11" s="33">
        <v>-9.02</v>
      </c>
      <c r="K11" s="33">
        <v>-20.13</v>
      </c>
      <c r="L11" s="33">
        <v>-7.9</v>
      </c>
      <c r="M11" s="17">
        <v>-10.57</v>
      </c>
      <c r="N11" s="17">
        <v>-12.89</v>
      </c>
      <c r="O11" s="17">
        <v>-21.77</v>
      </c>
      <c r="P11" s="17">
        <v>-33.85</v>
      </c>
      <c r="Q11" s="17">
        <v>-2.11</v>
      </c>
      <c r="R11" s="33">
        <v>-4.57</v>
      </c>
      <c r="S11" s="33">
        <v>5.95</v>
      </c>
      <c r="T11" s="33">
        <v>-3.35</v>
      </c>
      <c r="U11" s="33">
        <v>-5.29</v>
      </c>
      <c r="V11" s="33">
        <v>-1.67</v>
      </c>
      <c r="W11" s="17">
        <v>2.98</v>
      </c>
      <c r="X11" s="17">
        <v>4.3099999999999996</v>
      </c>
      <c r="Y11" s="17">
        <v>11.39</v>
      </c>
      <c r="Z11" s="17">
        <v>9.8699999999999992</v>
      </c>
      <c r="AB11">
        <v>11.93</v>
      </c>
      <c r="AC11">
        <v>12.56</v>
      </c>
      <c r="AD11">
        <v>-23.683278834217266</v>
      </c>
      <c r="AF11" t="s">
        <v>165</v>
      </c>
      <c r="AG11" s="38">
        <f>_xlfn.T.DIST.2T(ABS(AG10),$AH$7)</f>
        <v>2.6073826986736461E-7</v>
      </c>
      <c r="AH11" s="38">
        <f t="shared" ref="AH11:AJ11" si="5">_xlfn.T.DIST.2T(ABS(AH10),$AH$7)</f>
        <v>1.5107083049218984E-3</v>
      </c>
      <c r="AI11" s="38">
        <f t="shared" si="5"/>
        <v>3.0729299435862346E-54</v>
      </c>
      <c r="AJ11" s="38">
        <f t="shared" si="5"/>
        <v>6.6967144992720406E-15</v>
      </c>
      <c r="AL11" t="s">
        <v>165</v>
      </c>
      <c r="AM11" s="38">
        <f>_xlfn.T.DIST.2T(ABS(AM10),$AN$7)</f>
        <v>2.5399738209203041E-8</v>
      </c>
      <c r="AN11" s="41">
        <f t="shared" ref="AN11:AP11" si="6">_xlfn.T.DIST.2T(ABS(AN10),$AN$7)</f>
        <v>0.30206062778700737</v>
      </c>
      <c r="AO11" s="38">
        <f t="shared" si="6"/>
        <v>6.9229331697363859E-78</v>
      </c>
      <c r="AP11" s="38">
        <f t="shared" si="6"/>
        <v>6.3607256256894977E-19</v>
      </c>
      <c r="AR11" t="s">
        <v>165</v>
      </c>
      <c r="AS11" s="38">
        <f>_xlfn.T.DIST.2T(ABS(AS10),283)</f>
        <v>2.733975282620073E-8</v>
      </c>
      <c r="AT11" s="38">
        <f t="shared" ref="AT11:AV11" si="7">_xlfn.T.DIST.2T(ABS(AT10),283)</f>
        <v>7.3918460741981474E-8</v>
      </c>
      <c r="AU11" s="38">
        <f t="shared" si="7"/>
        <v>8.4278536189153185E-61</v>
      </c>
      <c r="AV11" s="38">
        <f t="shared" si="7"/>
        <v>2.903033198631711E-29</v>
      </c>
      <c r="AX11" t="s">
        <v>165</v>
      </c>
      <c r="AY11" s="38">
        <f>_xlfn.T.DIST.2T(ABS(AY10),283)</f>
        <v>1.1880845037135796E-3</v>
      </c>
      <c r="AZ11" s="38">
        <f t="shared" ref="AZ11" si="8">_xlfn.T.DIST.2T(ABS(AZ10),283)</f>
        <v>2.1229137135778143E-11</v>
      </c>
      <c r="BA11" s="38">
        <f t="shared" ref="BA11" si="9">_xlfn.T.DIST.2T(ABS(BA10),283)</f>
        <v>4.5890466054184779E-68</v>
      </c>
      <c r="BB11" s="38">
        <f t="shared" ref="BB11" si="10">_xlfn.T.DIST.2T(ABS(BB10),283)</f>
        <v>2.1772738813559098E-40</v>
      </c>
      <c r="BD11" t="s">
        <v>165</v>
      </c>
      <c r="BE11" s="38">
        <f>_xlfn.T.DIST.2T(ABS(BE10),283)</f>
        <v>1.2405851653579121E-4</v>
      </c>
      <c r="BF11" s="38">
        <f t="shared" ref="BF11" si="11">_xlfn.T.DIST.2T(ABS(BF10),283)</f>
        <v>3.3118159809513137E-14</v>
      </c>
      <c r="BG11" s="38">
        <f t="shared" ref="BG11" si="12">_xlfn.T.DIST.2T(ABS(BG10),283)</f>
        <v>3.8515109740189883E-41</v>
      </c>
      <c r="BH11" s="38">
        <f t="shared" ref="BH11" si="13">_xlfn.T.DIST.2T(ABS(BH10),283)</f>
        <v>2.3232424477422316E-24</v>
      </c>
    </row>
    <row r="12" spans="1:60">
      <c r="A12" s="16">
        <v>36769</v>
      </c>
      <c r="B12" s="33">
        <v>-3.38</v>
      </c>
      <c r="C12" s="33">
        <v>0.84</v>
      </c>
      <c r="D12" s="17">
        <v>1.05</v>
      </c>
      <c r="E12" s="17">
        <v>-5.2</v>
      </c>
      <c r="F12" s="17">
        <v>-11.62</v>
      </c>
      <c r="G12" s="17">
        <v>3.19</v>
      </c>
      <c r="H12" s="33">
        <v>0.88</v>
      </c>
      <c r="I12" s="33">
        <v>-1.18</v>
      </c>
      <c r="J12" s="33">
        <v>6.32</v>
      </c>
      <c r="K12" s="33">
        <v>5.44</v>
      </c>
      <c r="L12" s="33">
        <v>2.54</v>
      </c>
      <c r="M12" s="17">
        <v>4.0999999999999996</v>
      </c>
      <c r="N12" s="17">
        <v>1.97</v>
      </c>
      <c r="O12" s="17">
        <v>-5.67</v>
      </c>
      <c r="P12" s="17">
        <v>0.71</v>
      </c>
      <c r="Q12" s="17">
        <v>8.86</v>
      </c>
      <c r="R12" s="33">
        <v>3.99</v>
      </c>
      <c r="S12" s="33">
        <v>-0.69</v>
      </c>
      <c r="T12" s="33">
        <v>-0.71</v>
      </c>
      <c r="U12" s="33">
        <v>11.92</v>
      </c>
      <c r="V12" s="33">
        <v>22.98</v>
      </c>
      <c r="W12" s="17">
        <v>6.32</v>
      </c>
      <c r="X12" s="17">
        <v>10.72</v>
      </c>
      <c r="Y12" s="17">
        <v>9.81</v>
      </c>
      <c r="Z12" s="17">
        <v>3.66</v>
      </c>
      <c r="AB12">
        <v>8.2899999999999991</v>
      </c>
      <c r="AC12">
        <v>5.31</v>
      </c>
      <c r="AD12">
        <v>-10.543781938073423</v>
      </c>
    </row>
    <row r="13" spans="1:60">
      <c r="A13" s="16">
        <v>36799</v>
      </c>
      <c r="B13" s="33">
        <v>-14.55</v>
      </c>
      <c r="C13" s="33">
        <v>-11.51</v>
      </c>
      <c r="D13" s="17">
        <v>-14.01</v>
      </c>
      <c r="E13" s="17">
        <v>-25.68</v>
      </c>
      <c r="F13" s="17">
        <v>-7</v>
      </c>
      <c r="G13" s="17">
        <v>-7.85</v>
      </c>
      <c r="H13" s="33">
        <v>-9.6999999999999993</v>
      </c>
      <c r="I13" s="33">
        <v>-9.7899999999999991</v>
      </c>
      <c r="J13" s="33">
        <v>-15.67</v>
      </c>
      <c r="K13" s="33">
        <v>-19.48</v>
      </c>
      <c r="L13" s="33">
        <v>-11.29</v>
      </c>
      <c r="M13" s="17">
        <v>-8.44</v>
      </c>
      <c r="N13" s="17">
        <v>-12.88</v>
      </c>
      <c r="O13" s="17">
        <v>-22.95</v>
      </c>
      <c r="P13" s="17">
        <v>-25.86</v>
      </c>
      <c r="Q13" s="17">
        <v>5.09</v>
      </c>
      <c r="R13" s="33">
        <v>-8.25</v>
      </c>
      <c r="S13" s="33">
        <v>-12.12</v>
      </c>
      <c r="T13" s="33">
        <v>-16.53</v>
      </c>
      <c r="U13" s="33">
        <v>-13.45</v>
      </c>
      <c r="V13" s="33">
        <v>-2.6</v>
      </c>
      <c r="W13" s="17">
        <v>-7.15</v>
      </c>
      <c r="X13" s="17">
        <v>2.9</v>
      </c>
      <c r="Y13" s="17">
        <v>-1.85</v>
      </c>
      <c r="Z13" s="17">
        <v>-12.38</v>
      </c>
      <c r="AB13">
        <v>7.05</v>
      </c>
      <c r="AC13">
        <v>7.2</v>
      </c>
      <c r="AD13">
        <v>-24.31993101678772</v>
      </c>
      <c r="AF13" t="s">
        <v>166</v>
      </c>
      <c r="AL13" t="s">
        <v>167</v>
      </c>
      <c r="AR13" t="s">
        <v>168</v>
      </c>
      <c r="AW13">
        <v>9</v>
      </c>
      <c r="AX13" t="s">
        <v>169</v>
      </c>
      <c r="BC13">
        <v>10</v>
      </c>
      <c r="BD13" t="s">
        <v>150</v>
      </c>
    </row>
    <row r="14" spans="1:60">
      <c r="A14" s="18">
        <v>36830</v>
      </c>
      <c r="B14" s="34">
        <v>-15.24</v>
      </c>
      <c r="C14" s="34">
        <v>-11.09</v>
      </c>
      <c r="D14" s="19">
        <v>-20.36</v>
      </c>
      <c r="E14" s="19">
        <v>-17.760000000000002</v>
      </c>
      <c r="F14" s="19">
        <v>-14.5</v>
      </c>
      <c r="G14" s="19">
        <v>-7.68</v>
      </c>
      <c r="H14" s="34">
        <v>-10.76</v>
      </c>
      <c r="I14" s="34">
        <v>-10.74</v>
      </c>
      <c r="J14" s="34">
        <v>-17.760000000000002</v>
      </c>
      <c r="K14" s="34">
        <v>-15.79</v>
      </c>
      <c r="L14" s="34">
        <v>-7.69</v>
      </c>
      <c r="M14" s="19">
        <v>-11.22</v>
      </c>
      <c r="N14" s="19">
        <v>-13.11</v>
      </c>
      <c r="O14" s="19">
        <v>-17.28</v>
      </c>
      <c r="P14" s="19">
        <v>-17.420000000000002</v>
      </c>
      <c r="Q14" s="19">
        <v>-7.38</v>
      </c>
      <c r="R14" s="34">
        <v>-11.88</v>
      </c>
      <c r="S14" s="34">
        <v>-10.61</v>
      </c>
      <c r="T14" s="34">
        <v>7.36</v>
      </c>
      <c r="U14" s="34">
        <v>-8.43</v>
      </c>
      <c r="V14" s="34">
        <v>-4.2699999999999996</v>
      </c>
      <c r="W14" s="19">
        <v>-14.58</v>
      </c>
      <c r="X14" s="19">
        <v>-10.61</v>
      </c>
      <c r="Y14" s="19">
        <v>-13.16</v>
      </c>
      <c r="Z14" s="19">
        <v>-4.33</v>
      </c>
      <c r="AB14">
        <v>6.01</v>
      </c>
      <c r="AC14">
        <v>-3.23</v>
      </c>
      <c r="AD14">
        <v>-23.42979365586157</v>
      </c>
      <c r="AG14" t="s">
        <v>151</v>
      </c>
      <c r="AH14" t="s">
        <v>152</v>
      </c>
      <c r="AI14" t="s">
        <v>153</v>
      </c>
      <c r="AJ14" t="s">
        <v>154</v>
      </c>
      <c r="AM14" t="s">
        <v>151</v>
      </c>
      <c r="AN14" t="s">
        <v>152</v>
      </c>
      <c r="AO14" t="s">
        <v>153</v>
      </c>
      <c r="AP14" t="s">
        <v>154</v>
      </c>
      <c r="AS14" t="s">
        <v>151</v>
      </c>
      <c r="AT14" t="s">
        <v>152</v>
      </c>
      <c r="AU14" t="s">
        <v>153</v>
      </c>
      <c r="AV14" t="s">
        <v>154</v>
      </c>
      <c r="AY14" t="s">
        <v>151</v>
      </c>
      <c r="AZ14" t="s">
        <v>152</v>
      </c>
      <c r="BA14" t="s">
        <v>153</v>
      </c>
      <c r="BB14" t="s">
        <v>154</v>
      </c>
      <c r="BE14" t="s">
        <v>151</v>
      </c>
      <c r="BF14" t="s">
        <v>152</v>
      </c>
      <c r="BG14" t="s">
        <v>153</v>
      </c>
      <c r="BH14" t="s">
        <v>154</v>
      </c>
    </row>
    <row r="15" spans="1:60">
      <c r="A15" s="16">
        <v>36860</v>
      </c>
      <c r="B15" s="33">
        <v>1.07</v>
      </c>
      <c r="C15" s="33">
        <v>-2.88</v>
      </c>
      <c r="D15" s="17">
        <v>-3.16</v>
      </c>
      <c r="E15" s="17">
        <v>-0.43</v>
      </c>
      <c r="F15" s="17">
        <v>-6.03</v>
      </c>
      <c r="G15" s="17">
        <v>-1.95</v>
      </c>
      <c r="H15" s="33">
        <v>-0.28999999999999998</v>
      </c>
      <c r="I15" s="33">
        <v>2.73</v>
      </c>
      <c r="J15" s="33">
        <v>0.06</v>
      </c>
      <c r="K15" s="33">
        <v>9.58</v>
      </c>
      <c r="L15" s="33">
        <v>-1.08</v>
      </c>
      <c r="M15" s="17">
        <v>-3.29</v>
      </c>
      <c r="N15" s="17">
        <v>1.21</v>
      </c>
      <c r="O15" s="17">
        <v>-2.02</v>
      </c>
      <c r="P15" s="17">
        <v>-1.78</v>
      </c>
      <c r="Q15" s="17">
        <v>-1.96</v>
      </c>
      <c r="R15" s="33">
        <v>2.14</v>
      </c>
      <c r="S15" s="33">
        <v>0.95</v>
      </c>
      <c r="T15" s="33">
        <v>0.17</v>
      </c>
      <c r="U15" s="33">
        <v>-6.42</v>
      </c>
      <c r="V15" s="33">
        <v>-0.28999999999999998</v>
      </c>
      <c r="W15" s="17">
        <v>13.62</v>
      </c>
      <c r="X15" s="17">
        <v>0.61</v>
      </c>
      <c r="Y15" s="17">
        <v>2.89</v>
      </c>
      <c r="Z15" s="17">
        <v>18.07</v>
      </c>
      <c r="AB15">
        <v>-0.17</v>
      </c>
      <c r="AC15">
        <v>1.79</v>
      </c>
      <c r="AD15">
        <v>-9.1337438304497081</v>
      </c>
      <c r="AG15" t="s">
        <v>155</v>
      </c>
      <c r="AH15" t="s">
        <v>156</v>
      </c>
      <c r="AI15" t="s">
        <v>157</v>
      </c>
      <c r="AJ15" t="s">
        <v>158</v>
      </c>
      <c r="AM15" t="s">
        <v>155</v>
      </c>
      <c r="AN15" t="s">
        <v>156</v>
      </c>
      <c r="AO15" t="s">
        <v>157</v>
      </c>
      <c r="AP15" t="s">
        <v>158</v>
      </c>
      <c r="AS15" t="s">
        <v>155</v>
      </c>
      <c r="AT15" t="s">
        <v>156</v>
      </c>
      <c r="AU15" t="s">
        <v>157</v>
      </c>
      <c r="AV15" t="s">
        <v>158</v>
      </c>
      <c r="AY15" t="s">
        <v>155</v>
      </c>
      <c r="AZ15" t="s">
        <v>156</v>
      </c>
      <c r="BA15" t="s">
        <v>157</v>
      </c>
      <c r="BB15" t="s">
        <v>158</v>
      </c>
      <c r="BE15" t="s">
        <v>155</v>
      </c>
      <c r="BF15" t="s">
        <v>156</v>
      </c>
      <c r="BG15" t="s">
        <v>157</v>
      </c>
      <c r="BH15" t="s">
        <v>158</v>
      </c>
    </row>
    <row r="16" spans="1:60">
      <c r="A16" s="16">
        <v>36891</v>
      </c>
      <c r="B16" s="33">
        <v>1.5</v>
      </c>
      <c r="C16" s="33">
        <v>-1.65</v>
      </c>
      <c r="D16" s="17">
        <v>-9.11</v>
      </c>
      <c r="E16" s="17">
        <v>-5.33</v>
      </c>
      <c r="F16" s="17">
        <v>-10.82</v>
      </c>
      <c r="G16" s="17">
        <v>-4.78</v>
      </c>
      <c r="H16" s="33">
        <v>-18.149999999999999</v>
      </c>
      <c r="I16" s="33">
        <v>-14.01</v>
      </c>
      <c r="J16" s="33">
        <v>-19.309999999999999</v>
      </c>
      <c r="K16" s="33">
        <v>-27.4</v>
      </c>
      <c r="L16" s="33">
        <v>-3.78</v>
      </c>
      <c r="M16" s="17">
        <v>-14.33</v>
      </c>
      <c r="N16" s="17">
        <v>-13.26</v>
      </c>
      <c r="O16" s="17">
        <v>-31.19</v>
      </c>
      <c r="P16" s="17">
        <v>-36.5</v>
      </c>
      <c r="Q16" s="17">
        <v>-5.71</v>
      </c>
      <c r="R16" s="33">
        <v>-11.52</v>
      </c>
      <c r="S16" s="33">
        <v>-20.02</v>
      </c>
      <c r="T16" s="33">
        <v>-18.89</v>
      </c>
      <c r="U16" s="33">
        <v>-21.57</v>
      </c>
      <c r="V16" s="33">
        <v>-17.989999999999998</v>
      </c>
      <c r="W16" s="17">
        <v>-17.850000000000001</v>
      </c>
      <c r="X16" s="17">
        <v>-9.8000000000000007</v>
      </c>
      <c r="Y16" s="17">
        <v>-8.4700000000000006</v>
      </c>
      <c r="Z16" s="17">
        <v>-25.94</v>
      </c>
      <c r="AB16">
        <v>-9.33</v>
      </c>
      <c r="AC16">
        <v>8.75</v>
      </c>
      <c r="AD16">
        <v>-18.728595364928552</v>
      </c>
      <c r="AF16" t="s">
        <v>159</v>
      </c>
      <c r="AG16" cm="1">
        <f t="array" ref="AG16:AJ20">LINEST(U5:U291,$AB$5:$AD$291,1,1)</f>
        <v>0.98328953611088854</v>
      </c>
      <c r="AH16">
        <v>-0.33236603898592665</v>
      </c>
      <c r="AI16">
        <v>1.0942028647379192</v>
      </c>
      <c r="AJ16">
        <v>2.5597315522279644</v>
      </c>
      <c r="AL16" t="s">
        <v>159</v>
      </c>
      <c r="AM16" cm="1">
        <f t="array" ref="AM16:AP20">LINEST(T5:T291,$AB$5:$AD$291,1,1)</f>
        <v>0.88969799532778793</v>
      </c>
      <c r="AN16">
        <v>-9.3140615672660673E-2</v>
      </c>
      <c r="AO16">
        <v>0.88285980408991227</v>
      </c>
      <c r="AP16">
        <v>2.5369835608196531</v>
      </c>
      <c r="AR16" t="s">
        <v>159</v>
      </c>
      <c r="AS16" cm="1">
        <f t="array" ref="AS16:AV20">LINEST(S5:S291,$AB$5:$AD$291,1,1)</f>
        <v>0.92079250490000752</v>
      </c>
      <c r="AT16">
        <v>0.22148598273624595</v>
      </c>
      <c r="AU16">
        <v>0.81345624302898645</v>
      </c>
      <c r="AV16">
        <v>2.7731964917001211</v>
      </c>
      <c r="AX16" t="s">
        <v>159</v>
      </c>
      <c r="AY16" cm="1">
        <f t="array" ref="AY16:BB20">LINEST(R5:R291,$AB$5:$AD$291,1,1)</f>
        <v>0.86822827274664638</v>
      </c>
      <c r="AZ16">
        <v>0.2335129114979182</v>
      </c>
      <c r="BA16">
        <v>0.9276226721049986</v>
      </c>
      <c r="BB16">
        <v>2.7263713605515272</v>
      </c>
      <c r="BD16" t="s">
        <v>159</v>
      </c>
      <c r="BE16" cm="1">
        <f t="array" ref="BE16:BH20">LINEST(Q5:Q291,$AB$5:$AD$291,1,1)</f>
        <v>0.88040376808847609</v>
      </c>
      <c r="BF16">
        <v>0.60183024539489127</v>
      </c>
      <c r="BG16">
        <v>0.62707258104140084</v>
      </c>
      <c r="BH16">
        <v>2.9578581771900909</v>
      </c>
    </row>
    <row r="17" spans="1:60">
      <c r="A17" s="16">
        <v>36922</v>
      </c>
      <c r="B17" s="33">
        <v>19.399999999999999</v>
      </c>
      <c r="C17" s="33">
        <v>14.92</v>
      </c>
      <c r="D17" s="17">
        <v>27.79</v>
      </c>
      <c r="E17" s="17">
        <v>32.51</v>
      </c>
      <c r="F17" s="17">
        <v>22.42</v>
      </c>
      <c r="G17" s="17">
        <v>10.97</v>
      </c>
      <c r="H17" s="33">
        <v>25.49</v>
      </c>
      <c r="I17" s="33">
        <v>24.21</v>
      </c>
      <c r="J17" s="33">
        <v>30.82</v>
      </c>
      <c r="K17" s="33">
        <v>47.11</v>
      </c>
      <c r="L17" s="33">
        <v>8.58</v>
      </c>
      <c r="M17" s="17">
        <v>20.77</v>
      </c>
      <c r="N17" s="17">
        <v>29.64</v>
      </c>
      <c r="O17" s="17">
        <v>66.95</v>
      </c>
      <c r="P17" s="17">
        <v>88.71</v>
      </c>
      <c r="Q17" s="17">
        <v>14.76</v>
      </c>
      <c r="R17" s="33">
        <v>14.66</v>
      </c>
      <c r="S17" s="33">
        <v>25.86</v>
      </c>
      <c r="T17" s="33">
        <v>27.74</v>
      </c>
      <c r="U17" s="33">
        <v>50.96</v>
      </c>
      <c r="V17" s="33">
        <v>33.659999999999997</v>
      </c>
      <c r="W17" s="17">
        <v>29.07</v>
      </c>
      <c r="X17" s="17">
        <v>25.79</v>
      </c>
      <c r="Y17" s="17">
        <v>16.260000000000002</v>
      </c>
      <c r="Z17" s="17">
        <v>42.54</v>
      </c>
      <c r="AB17">
        <v>-1.25</v>
      </c>
      <c r="AC17">
        <v>-9.17</v>
      </c>
      <c r="AD17">
        <v>26.992666052080121</v>
      </c>
      <c r="AF17" t="s">
        <v>160</v>
      </c>
      <c r="AG17">
        <v>3.29310861590296E-2</v>
      </c>
      <c r="AH17">
        <v>5.4170066254633671E-2</v>
      </c>
      <c r="AI17">
        <v>4.3110157641005273E-2</v>
      </c>
      <c r="AJ17">
        <v>0.24822479549417795</v>
      </c>
      <c r="AL17" t="s">
        <v>160</v>
      </c>
      <c r="AM17">
        <v>3.1036628341837156E-2</v>
      </c>
      <c r="AN17">
        <v>5.1053773491669806E-2</v>
      </c>
      <c r="AO17">
        <v>4.0630118727347779E-2</v>
      </c>
      <c r="AP17">
        <v>0.23394493232859573</v>
      </c>
      <c r="AR17" t="s">
        <v>160</v>
      </c>
      <c r="AS17">
        <v>3.1267831615819149E-2</v>
      </c>
      <c r="AT17">
        <v>5.1434091851331888E-2</v>
      </c>
      <c r="AU17">
        <v>4.0932787444083907E-2</v>
      </c>
      <c r="AV17">
        <v>0.2356876742814307</v>
      </c>
      <c r="AX17" t="s">
        <v>160</v>
      </c>
      <c r="AY17">
        <v>2.6025340315580504E-2</v>
      </c>
      <c r="AZ17">
        <v>4.281044367581005E-2</v>
      </c>
      <c r="BA17">
        <v>3.4069830501410547E-2</v>
      </c>
      <c r="BB17">
        <v>0.19617132414959854</v>
      </c>
      <c r="BD17" t="s">
        <v>160</v>
      </c>
      <c r="BE17">
        <v>2.6962935151334116E-2</v>
      </c>
      <c r="BF17">
        <v>4.4352742466912912E-2</v>
      </c>
      <c r="BG17">
        <v>3.5297237972197769E-2</v>
      </c>
      <c r="BH17">
        <v>0.20323863693841532</v>
      </c>
    </row>
    <row r="18" spans="1:60">
      <c r="A18" s="16">
        <v>36950</v>
      </c>
      <c r="B18" s="33">
        <v>0.85</v>
      </c>
      <c r="C18" s="33">
        <v>1.4</v>
      </c>
      <c r="D18" s="17">
        <v>-3.47</v>
      </c>
      <c r="E18" s="17">
        <v>-12.1</v>
      </c>
      <c r="F18" s="17">
        <v>-18.850000000000001</v>
      </c>
      <c r="G18" s="17">
        <v>4.2300000000000004</v>
      </c>
      <c r="H18" s="33">
        <v>3.78</v>
      </c>
      <c r="I18" s="33">
        <v>1.44</v>
      </c>
      <c r="J18" s="33">
        <v>4.95</v>
      </c>
      <c r="K18" s="33">
        <v>-1.84</v>
      </c>
      <c r="L18" s="33">
        <v>3.86</v>
      </c>
      <c r="M18" s="17">
        <v>1.44</v>
      </c>
      <c r="N18" s="17">
        <v>3.95</v>
      </c>
      <c r="O18" s="17">
        <v>-4.96</v>
      </c>
      <c r="P18" s="17">
        <v>-4.7300000000000004</v>
      </c>
      <c r="Q18" s="17">
        <v>3.35</v>
      </c>
      <c r="R18" s="33">
        <v>5.73</v>
      </c>
      <c r="S18" s="33">
        <v>8.2200000000000006</v>
      </c>
      <c r="T18" s="33">
        <v>0.52</v>
      </c>
      <c r="U18" s="33">
        <v>8.8699999999999992</v>
      </c>
      <c r="V18" s="33">
        <v>11.96</v>
      </c>
      <c r="W18" s="17">
        <v>13.28</v>
      </c>
      <c r="X18" s="17">
        <v>14.32</v>
      </c>
      <c r="Y18" s="17">
        <v>6.16</v>
      </c>
      <c r="Z18" s="17">
        <v>6.49</v>
      </c>
      <c r="AB18">
        <v>14.67</v>
      </c>
      <c r="AC18">
        <v>8.16</v>
      </c>
      <c r="AD18">
        <v>-8.2645440105599484</v>
      </c>
      <c r="AF18" t="s">
        <v>161</v>
      </c>
      <c r="AG18">
        <v>0.86343328253853036</v>
      </c>
      <c r="AH18">
        <v>3.8432398621924437</v>
      </c>
      <c r="AI18" t="e">
        <v>#N/A</v>
      </c>
      <c r="AJ18" t="e">
        <v>#N/A</v>
      </c>
      <c r="AL18" t="s">
        <v>161</v>
      </c>
      <c r="AM18">
        <v>0.83139013463375333</v>
      </c>
      <c r="AN18">
        <v>3.6221461586590822</v>
      </c>
      <c r="AO18" t="e">
        <v>#N/A</v>
      </c>
      <c r="AP18" t="e">
        <v>#N/A</v>
      </c>
      <c r="AR18" t="s">
        <v>161</v>
      </c>
      <c r="AS18">
        <v>0.81520031065529019</v>
      </c>
      <c r="AT18">
        <v>3.6491288592765456</v>
      </c>
      <c r="AU18" t="e">
        <v>#N/A</v>
      </c>
      <c r="AV18" t="e">
        <v>#N/A</v>
      </c>
      <c r="AX18" t="s">
        <v>161</v>
      </c>
      <c r="AY18">
        <v>0.86587417672515854</v>
      </c>
      <c r="AZ18">
        <v>3.0373011337962641</v>
      </c>
      <c r="BA18" t="e">
        <v>#N/A</v>
      </c>
      <c r="BB18" t="e">
        <v>#N/A</v>
      </c>
      <c r="BD18" t="s">
        <v>161</v>
      </c>
      <c r="BE18">
        <v>0.82646697799754776</v>
      </c>
      <c r="BF18">
        <v>3.1467236359862203</v>
      </c>
      <c r="BG18" t="e">
        <v>#N/A</v>
      </c>
      <c r="BH18" t="e">
        <v>#N/A</v>
      </c>
    </row>
    <row r="19" spans="1:60">
      <c r="A19" s="18">
        <v>36981</v>
      </c>
      <c r="B19" s="34">
        <v>-14.31</v>
      </c>
      <c r="C19" s="34">
        <v>-11.44</v>
      </c>
      <c r="D19" s="19">
        <v>-15.72</v>
      </c>
      <c r="E19" s="19">
        <v>-4.22</v>
      </c>
      <c r="F19" s="19">
        <v>-11.52</v>
      </c>
      <c r="G19" s="19">
        <v>-2.8</v>
      </c>
      <c r="H19" s="34">
        <v>-15.42</v>
      </c>
      <c r="I19" s="34">
        <v>-10.61</v>
      </c>
      <c r="J19" s="34">
        <v>-12.75</v>
      </c>
      <c r="K19" s="34">
        <v>-10.87</v>
      </c>
      <c r="L19" s="34">
        <v>-4.1100000000000003</v>
      </c>
      <c r="M19" s="19">
        <v>-9.9499999999999993</v>
      </c>
      <c r="N19" s="19">
        <v>-11.36</v>
      </c>
      <c r="O19" s="19">
        <v>-14.56</v>
      </c>
      <c r="P19" s="19">
        <v>-18.07</v>
      </c>
      <c r="Q19" s="19">
        <v>-9.6</v>
      </c>
      <c r="R19" s="34">
        <v>-7.19</v>
      </c>
      <c r="S19" s="34">
        <v>-7.52</v>
      </c>
      <c r="T19" s="34">
        <v>-12.42</v>
      </c>
      <c r="U19" s="34">
        <v>-8.9</v>
      </c>
      <c r="V19" s="34">
        <v>-1.1499999999999999</v>
      </c>
      <c r="W19" s="19">
        <v>-7.73</v>
      </c>
      <c r="X19" s="19">
        <v>-2.0499999999999998</v>
      </c>
      <c r="Y19" s="19">
        <v>-3.06</v>
      </c>
      <c r="Z19" s="19">
        <v>-4.71</v>
      </c>
      <c r="AB19">
        <v>2.11</v>
      </c>
      <c r="AC19">
        <v>6.48</v>
      </c>
      <c r="AD19">
        <v>-15.399403602134495</v>
      </c>
      <c r="AF19" t="s">
        <v>162</v>
      </c>
      <c r="AG19">
        <v>596.41573852561464</v>
      </c>
      <c r="AH19">
        <v>283</v>
      </c>
      <c r="AI19" t="e">
        <v>#N/A</v>
      </c>
      <c r="AJ19" t="e">
        <v>#N/A</v>
      </c>
      <c r="AL19" t="s">
        <v>162</v>
      </c>
      <c r="AM19">
        <v>465.14361736837526</v>
      </c>
      <c r="AN19">
        <v>283</v>
      </c>
      <c r="AO19" t="e">
        <v>#N/A</v>
      </c>
      <c r="AP19" t="e">
        <v>#N/A</v>
      </c>
      <c r="AR19" t="s">
        <v>162</v>
      </c>
      <c r="AS19">
        <v>416.12928523401655</v>
      </c>
      <c r="AT19">
        <v>283</v>
      </c>
      <c r="AU19" t="e">
        <v>#N/A</v>
      </c>
      <c r="AV19" t="e">
        <v>#N/A</v>
      </c>
      <c r="AX19" t="s">
        <v>162</v>
      </c>
      <c r="AY19">
        <v>608.98636327745203</v>
      </c>
      <c r="AZ19">
        <v>283</v>
      </c>
      <c r="BA19" t="e">
        <v>#N/A</v>
      </c>
      <c r="BB19" t="e">
        <v>#N/A</v>
      </c>
      <c r="BD19" t="s">
        <v>162</v>
      </c>
      <c r="BE19">
        <v>449.27117631440575</v>
      </c>
      <c r="BF19">
        <v>283</v>
      </c>
      <c r="BG19" t="e">
        <v>#N/A</v>
      </c>
      <c r="BH19" t="e">
        <v>#N/A</v>
      </c>
    </row>
    <row r="20" spans="1:60">
      <c r="A20" s="16">
        <v>37011</v>
      </c>
      <c r="B20" s="33">
        <v>5.82</v>
      </c>
      <c r="C20" s="33">
        <v>9.35</v>
      </c>
      <c r="D20" s="17">
        <v>9.91</v>
      </c>
      <c r="E20" s="17">
        <v>11.25</v>
      </c>
      <c r="F20" s="17">
        <v>22.68</v>
      </c>
      <c r="G20" s="17">
        <v>0.39</v>
      </c>
      <c r="H20" s="33">
        <v>5.46</v>
      </c>
      <c r="I20" s="33">
        <v>0.96</v>
      </c>
      <c r="J20" s="33">
        <v>4.8</v>
      </c>
      <c r="K20" s="33">
        <v>9.5299999999999994</v>
      </c>
      <c r="L20" s="33">
        <v>4.32</v>
      </c>
      <c r="M20" s="17">
        <v>0.64</v>
      </c>
      <c r="N20" s="17">
        <v>0.17</v>
      </c>
      <c r="O20" s="17">
        <v>11.29</v>
      </c>
      <c r="P20" s="17">
        <v>15.85</v>
      </c>
      <c r="Q20" s="17">
        <v>3.02</v>
      </c>
      <c r="R20" s="33">
        <v>5.94</v>
      </c>
      <c r="S20" s="33">
        <v>7.65</v>
      </c>
      <c r="T20" s="33">
        <v>1.82</v>
      </c>
      <c r="U20" s="33">
        <v>12.19</v>
      </c>
      <c r="V20" s="33">
        <v>-0.72</v>
      </c>
      <c r="W20" s="17">
        <v>2.2999999999999998</v>
      </c>
      <c r="X20" s="17">
        <v>-3.23</v>
      </c>
      <c r="Y20" s="17">
        <v>2.41</v>
      </c>
      <c r="Z20" s="17">
        <v>6.48</v>
      </c>
      <c r="AB20">
        <v>-6.66</v>
      </c>
      <c r="AC20">
        <v>-8.27</v>
      </c>
      <c r="AD20">
        <v>5.1998118555506476</v>
      </c>
      <c r="AF20" t="s">
        <v>163</v>
      </c>
      <c r="AG20">
        <v>26428.062825857054</v>
      </c>
      <c r="AH20">
        <v>4180.0494166516337</v>
      </c>
      <c r="AI20" t="e">
        <v>#N/A</v>
      </c>
      <c r="AJ20" t="e">
        <v>#N/A</v>
      </c>
      <c r="AL20" t="s">
        <v>163</v>
      </c>
      <c r="AM20">
        <v>18307.972953563021</v>
      </c>
      <c r="AN20">
        <v>3712.9438108969148</v>
      </c>
      <c r="AO20" t="e">
        <v>#N/A</v>
      </c>
      <c r="AP20" t="e">
        <v>#N/A</v>
      </c>
      <c r="AR20" t="s">
        <v>163</v>
      </c>
      <c r="AS20">
        <v>16623.709248026516</v>
      </c>
      <c r="AT20">
        <v>3768.4680251441991</v>
      </c>
      <c r="AU20" t="e">
        <v>#N/A</v>
      </c>
      <c r="AV20" t="e">
        <v>#N/A</v>
      </c>
      <c r="AX20" t="s">
        <v>163</v>
      </c>
      <c r="AY20">
        <v>16854.059665632867</v>
      </c>
      <c r="AZ20">
        <v>2610.7310841929002</v>
      </c>
      <c r="BA20" t="e">
        <v>#N/A</v>
      </c>
      <c r="BB20" t="e">
        <v>#N/A</v>
      </c>
      <c r="BD20" t="s">
        <v>163</v>
      </c>
      <c r="BE20">
        <v>13345.873864341675</v>
      </c>
      <c r="BF20">
        <v>2802.2291084806379</v>
      </c>
      <c r="BG20" t="e">
        <v>#N/A</v>
      </c>
      <c r="BH20" t="e">
        <v>#N/A</v>
      </c>
    </row>
    <row r="21" spans="1:60">
      <c r="A21" s="16">
        <v>37042</v>
      </c>
      <c r="B21" s="33">
        <v>18.079999999999998</v>
      </c>
      <c r="C21" s="33">
        <v>13.08</v>
      </c>
      <c r="D21" s="17">
        <v>12.55</v>
      </c>
      <c r="E21" s="17">
        <v>-2.2599999999999998</v>
      </c>
      <c r="F21" s="17">
        <v>-4.84</v>
      </c>
      <c r="G21" s="17">
        <v>14.73</v>
      </c>
      <c r="H21" s="33">
        <v>19.809999999999999</v>
      </c>
      <c r="I21" s="33">
        <v>13.54</v>
      </c>
      <c r="J21" s="33">
        <v>11.62</v>
      </c>
      <c r="K21" s="33">
        <v>12.13</v>
      </c>
      <c r="L21" s="33">
        <v>15.52</v>
      </c>
      <c r="M21" s="17">
        <v>17.010000000000002</v>
      </c>
      <c r="N21" s="17">
        <v>14.46</v>
      </c>
      <c r="O21" s="17">
        <v>11.17</v>
      </c>
      <c r="P21" s="17">
        <v>1.58</v>
      </c>
      <c r="Q21" s="17">
        <v>8.24</v>
      </c>
      <c r="R21" s="33">
        <v>8.2200000000000006</v>
      </c>
      <c r="S21" s="33">
        <v>5.67</v>
      </c>
      <c r="T21" s="33">
        <v>10.09</v>
      </c>
      <c r="U21" s="33">
        <v>0.16</v>
      </c>
      <c r="V21" s="33">
        <v>4.0199999999999996</v>
      </c>
      <c r="W21" s="17">
        <v>12.68</v>
      </c>
      <c r="X21" s="17">
        <v>6.14</v>
      </c>
      <c r="Y21" s="17">
        <v>5.5</v>
      </c>
      <c r="Z21" s="17">
        <v>3.01</v>
      </c>
      <c r="AB21">
        <v>0.57999999999999996</v>
      </c>
      <c r="AC21">
        <v>10.82</v>
      </c>
      <c r="AD21">
        <v>-0.22452578928953759</v>
      </c>
    </row>
    <row r="22" spans="1:60">
      <c r="A22" s="16">
        <v>37072</v>
      </c>
      <c r="B22" s="33">
        <v>4.1500000000000004</v>
      </c>
      <c r="C22" s="33">
        <v>1.04</v>
      </c>
      <c r="D22" s="17">
        <v>-4.8899999999999997</v>
      </c>
      <c r="E22" s="17">
        <v>-13.22</v>
      </c>
      <c r="F22" s="17">
        <v>-13.39</v>
      </c>
      <c r="G22" s="17">
        <v>7.98</v>
      </c>
      <c r="H22" s="33">
        <v>1.4</v>
      </c>
      <c r="I22" s="33">
        <v>-0.56999999999999995</v>
      </c>
      <c r="J22" s="33">
        <v>-8.27</v>
      </c>
      <c r="K22" s="33">
        <v>-2.59</v>
      </c>
      <c r="L22" s="33">
        <v>5.81</v>
      </c>
      <c r="M22" s="17">
        <v>6.43</v>
      </c>
      <c r="N22" s="17">
        <v>-0.64</v>
      </c>
      <c r="O22" s="17">
        <v>-5.66</v>
      </c>
      <c r="P22" s="17">
        <v>-12.28</v>
      </c>
      <c r="Q22" s="17">
        <v>0.84</v>
      </c>
      <c r="R22" s="33">
        <v>-11.93</v>
      </c>
      <c r="S22" s="33">
        <v>9.58</v>
      </c>
      <c r="T22" s="33">
        <v>-2.25</v>
      </c>
      <c r="U22" s="33">
        <v>-2.59</v>
      </c>
      <c r="V22" s="33">
        <v>-0.96</v>
      </c>
      <c r="W22" s="17">
        <v>-0.98</v>
      </c>
      <c r="X22" s="17">
        <v>0.4</v>
      </c>
      <c r="Y22" s="17">
        <v>-1.1000000000000001</v>
      </c>
      <c r="Z22" s="17">
        <v>-7.95</v>
      </c>
      <c r="AB22">
        <v>3.21</v>
      </c>
      <c r="AC22">
        <v>12.59</v>
      </c>
      <c r="AD22">
        <v>-11.801707939204729</v>
      </c>
      <c r="AF22" t="s">
        <v>164</v>
      </c>
      <c r="AG22">
        <f>(AG16-1)/AG17</f>
        <v>-0.50743737417022616</v>
      </c>
      <c r="AH22">
        <f>AH16/AH17</f>
        <v>-6.1356033316185261</v>
      </c>
      <c r="AI22">
        <f t="shared" ref="AI22:AJ22" si="14">AI16/AI17</f>
        <v>25.381555638227162</v>
      </c>
      <c r="AJ22">
        <f t="shared" si="14"/>
        <v>10.312150915995023</v>
      </c>
      <c r="AL22" t="s">
        <v>164</v>
      </c>
      <c r="AM22">
        <f>(AM16-1)/AM17</f>
        <v>-3.5539300035218631</v>
      </c>
      <c r="AN22">
        <f>AN16/AN17</f>
        <v>-1.8243630059560234</v>
      </c>
      <c r="AO22">
        <f t="shared" ref="AO22:AP22" si="15">AO16/AO17</f>
        <v>21.729195772585008</v>
      </c>
      <c r="AP22">
        <f t="shared" si="15"/>
        <v>10.844362113628698</v>
      </c>
      <c r="AR22" t="s">
        <v>164</v>
      </c>
      <c r="AS22">
        <f>(AS16-1)/AS17</f>
        <v>-2.5331943728365065</v>
      </c>
      <c r="AT22">
        <f>AT16/AT17</f>
        <v>4.3062096513036918</v>
      </c>
      <c r="AU22">
        <f t="shared" ref="AU22:AV22" si="16">AU16/AU17</f>
        <v>19.872974547365128</v>
      </c>
      <c r="AV22">
        <f t="shared" si="16"/>
        <v>11.766404417011191</v>
      </c>
      <c r="AX22" t="s">
        <v>164</v>
      </c>
      <c r="AY22">
        <f>(AY16-1)/AY17</f>
        <v>-5.0632086134322813</v>
      </c>
      <c r="AZ22">
        <f>AZ16/AZ17</f>
        <v>5.454578169435421</v>
      </c>
      <c r="BA22">
        <f t="shared" ref="BA22:BB22" si="17">BA16/BA17</f>
        <v>27.22709970824755</v>
      </c>
      <c r="BB22">
        <f t="shared" si="17"/>
        <v>13.897909760105509</v>
      </c>
      <c r="BD22" t="s">
        <v>164</v>
      </c>
      <c r="BE22">
        <f>(BE16-1)/BE17</f>
        <v>-4.435579110370198</v>
      </c>
      <c r="BF22">
        <f>BF16/BF17</f>
        <v>13.569177731091958</v>
      </c>
      <c r="BG22">
        <f t="shared" ref="BG22:BH22" si="18">BG16/BG17</f>
        <v>17.765485830231842</v>
      </c>
      <c r="BH22">
        <f t="shared" si="18"/>
        <v>14.553621406575223</v>
      </c>
    </row>
    <row r="23" spans="1:60">
      <c r="A23" s="16">
        <v>37103</v>
      </c>
      <c r="B23" s="33">
        <v>-16.239999999999998</v>
      </c>
      <c r="C23" s="33">
        <v>-10.38</v>
      </c>
      <c r="D23" s="17">
        <v>-17.02</v>
      </c>
      <c r="E23" s="17">
        <v>-12.37</v>
      </c>
      <c r="F23" s="17">
        <v>-1.18</v>
      </c>
      <c r="G23" s="17">
        <v>-6.29</v>
      </c>
      <c r="H23" s="33">
        <v>-12.49</v>
      </c>
      <c r="I23" s="33">
        <v>-11.23</v>
      </c>
      <c r="J23" s="33">
        <v>-16.23</v>
      </c>
      <c r="K23" s="33">
        <v>-12.1</v>
      </c>
      <c r="L23" s="33">
        <v>-12.83</v>
      </c>
      <c r="M23" s="17">
        <v>-11.96</v>
      </c>
      <c r="N23" s="17">
        <v>-13.77</v>
      </c>
      <c r="O23" s="17">
        <v>-16.21</v>
      </c>
      <c r="P23" s="17">
        <v>-18.350000000000001</v>
      </c>
      <c r="Q23" s="17">
        <v>-10.81</v>
      </c>
      <c r="R23" s="33">
        <v>-11.89</v>
      </c>
      <c r="S23" s="33">
        <v>-12.9</v>
      </c>
      <c r="T23" s="33">
        <v>-12.8</v>
      </c>
      <c r="U23" s="33">
        <v>-10.56</v>
      </c>
      <c r="V23" s="33">
        <v>-11.86</v>
      </c>
      <c r="W23" s="17">
        <v>-10.39</v>
      </c>
      <c r="X23" s="17">
        <v>-18.149999999999999</v>
      </c>
      <c r="Y23" s="17">
        <v>-10.91</v>
      </c>
      <c r="Z23" s="17">
        <v>-12.67</v>
      </c>
      <c r="AB23">
        <v>-1.1399999999999999</v>
      </c>
      <c r="AC23">
        <v>-3.75</v>
      </c>
      <c r="AD23">
        <v>-14.521022284481802</v>
      </c>
      <c r="AF23" t="s">
        <v>165</v>
      </c>
      <c r="AG23" s="41">
        <f>_xlfn.T.DIST.2T(ABS(AG22),$AH$7)</f>
        <v>0.61224317761032587</v>
      </c>
      <c r="AH23" s="38">
        <f t="shared" ref="AH23" si="19">_xlfn.T.DIST.2T(ABS(AH22),$AH$7)</f>
        <v>2.852516064657523E-9</v>
      </c>
      <c r="AI23" s="38">
        <f t="shared" ref="AI23" si="20">_xlfn.T.DIST.2T(ABS(AI22),$AH$7)</f>
        <v>6.6874859936313285E-75</v>
      </c>
      <c r="AJ23" s="38">
        <f t="shared" ref="AJ23" si="21">_xlfn.T.DIST.2T(ABS(AJ22),$AH$7)</f>
        <v>2.2369940710690444E-21</v>
      </c>
      <c r="AL23" t="s">
        <v>165</v>
      </c>
      <c r="AM23" s="38">
        <f>_xlfn.T.DIST.2T(ABS(AM22),$AN$7)</f>
        <v>4.4455600946818056E-4</v>
      </c>
      <c r="AN23" s="38">
        <f t="shared" ref="AN23" si="22">_xlfn.T.DIST.2T(ABS(AN22),$AN$7)</f>
        <v>6.9151559767943557E-2</v>
      </c>
      <c r="AO23" s="38">
        <f t="shared" ref="AO23" si="23">_xlfn.T.DIST.2T(ABS(AO22),$AN$7)</f>
        <v>2.8984244131577499E-62</v>
      </c>
      <c r="AP23" s="38">
        <f t="shared" ref="AP23" si="24">_xlfn.T.DIST.2T(ABS(AP22),$AN$7)</f>
        <v>3.8227359966505634E-23</v>
      </c>
      <c r="AR23" t="s">
        <v>165</v>
      </c>
      <c r="AS23" s="38">
        <f>_xlfn.T.DIST.2T(ABS(AS22),283)</f>
        <v>1.1843012437275934E-2</v>
      </c>
      <c r="AT23" s="38">
        <f t="shared" ref="AT23" si="25">_xlfn.T.DIST.2T(ABS(AT22),283)</f>
        <v>2.2921877848179273E-5</v>
      </c>
      <c r="AU23" s="38">
        <f t="shared" ref="AU23" si="26">_xlfn.T.DIST.2T(ABS(AU22),283)</f>
        <v>1.2781129383577096E-55</v>
      </c>
      <c r="AV23" s="38">
        <f t="shared" ref="AV23" si="27">_xlfn.T.DIST.2T(ABS(AV22),283)</f>
        <v>2.7592781048005141E-26</v>
      </c>
      <c r="AX23" t="s">
        <v>165</v>
      </c>
      <c r="AY23" s="38">
        <f>_xlfn.T.DIST.2T(ABS(AY22),283)</f>
        <v>7.4402107891524812E-7</v>
      </c>
      <c r="AZ23" s="38">
        <f t="shared" ref="AZ23" si="28">_xlfn.T.DIST.2T(ABS(AZ22),283)</f>
        <v>1.071351474035517E-7</v>
      </c>
      <c r="BA23" s="38">
        <f t="shared" ref="BA23" si="29">_xlfn.T.DIST.2T(ABS(BA22),283)</f>
        <v>4.9743577406447159E-81</v>
      </c>
      <c r="BB23" s="38">
        <f t="shared" ref="BB23" si="30">_xlfn.T.DIST.2T(ABS(BB22),283)</f>
        <v>7.8735650386421304E-34</v>
      </c>
      <c r="BD23" t="s">
        <v>165</v>
      </c>
      <c r="BE23" s="38">
        <f>_xlfn.T.DIST.2T(ABS(BE22),283)</f>
        <v>1.3159711107326918E-5</v>
      </c>
      <c r="BF23" s="38">
        <f t="shared" ref="BF23" si="31">_xlfn.T.DIST.2T(ABS(BF22),283)</f>
        <v>1.1990207091128119E-32</v>
      </c>
      <c r="BG23" s="38">
        <f t="shared" ref="BG23" si="32">_xlfn.T.DIST.2T(ABS(BG22),283)</f>
        <v>5.9560320499666769E-48</v>
      </c>
      <c r="BH23" s="38">
        <f t="shared" ref="BH23" si="33">_xlfn.T.DIST.2T(ABS(BH22),283)</f>
        <v>3.3334676291517066E-36</v>
      </c>
    </row>
    <row r="24" spans="1:60">
      <c r="A24" s="18">
        <v>37134</v>
      </c>
      <c r="B24" s="34">
        <v>0.59</v>
      </c>
      <c r="C24" s="34">
        <v>-1.66</v>
      </c>
      <c r="D24" s="19">
        <v>0.32</v>
      </c>
      <c r="E24" s="19">
        <v>0.94</v>
      </c>
      <c r="F24" s="19">
        <v>0.4</v>
      </c>
      <c r="G24" s="19">
        <v>-1.7</v>
      </c>
      <c r="H24" s="34">
        <v>-7.08</v>
      </c>
      <c r="I24" s="34">
        <v>-11.92</v>
      </c>
      <c r="J24" s="34">
        <v>-13.89</v>
      </c>
      <c r="K24" s="34">
        <v>-18.55</v>
      </c>
      <c r="L24" s="34">
        <v>0.22</v>
      </c>
      <c r="M24" s="19">
        <v>-1.79</v>
      </c>
      <c r="N24" s="19">
        <v>-6.5</v>
      </c>
      <c r="O24" s="19">
        <v>-9.75</v>
      </c>
      <c r="P24" s="19">
        <v>-14.87</v>
      </c>
      <c r="Q24" s="19">
        <v>2.92</v>
      </c>
      <c r="R24" s="34">
        <v>-6.89</v>
      </c>
      <c r="S24" s="34">
        <v>-10.84</v>
      </c>
      <c r="T24" s="34">
        <v>-7.81</v>
      </c>
      <c r="U24" s="34">
        <v>-13.69</v>
      </c>
      <c r="V24" s="34">
        <v>5</v>
      </c>
      <c r="W24" s="19">
        <v>-5.76</v>
      </c>
      <c r="X24" s="19">
        <v>-2.62</v>
      </c>
      <c r="Y24" s="19">
        <v>-6.51</v>
      </c>
      <c r="Z24" s="19">
        <v>-11.38</v>
      </c>
      <c r="AB24">
        <v>-6.97</v>
      </c>
      <c r="AC24">
        <v>6.76</v>
      </c>
      <c r="AD24">
        <v>-5.6701874270980674</v>
      </c>
    </row>
    <row r="25" spans="1:60">
      <c r="A25" s="16">
        <v>37164</v>
      </c>
      <c r="B25" s="33">
        <v>-21.42</v>
      </c>
      <c r="C25" s="33">
        <v>-12.65</v>
      </c>
      <c r="D25" s="17">
        <v>-15.21</v>
      </c>
      <c r="E25" s="17">
        <v>-15.26</v>
      </c>
      <c r="F25" s="17">
        <v>-19.05</v>
      </c>
      <c r="G25" s="17">
        <v>-11.19</v>
      </c>
      <c r="H25" s="33">
        <v>-18.190000000000001</v>
      </c>
      <c r="I25" s="33">
        <v>-25.61</v>
      </c>
      <c r="J25" s="33">
        <v>-26.48</v>
      </c>
      <c r="K25" s="33">
        <v>-25.64</v>
      </c>
      <c r="L25" s="33">
        <v>-12.29</v>
      </c>
      <c r="M25" s="17">
        <v>-11.35</v>
      </c>
      <c r="N25" s="17">
        <v>-17.600000000000001</v>
      </c>
      <c r="O25" s="17">
        <v>-24.77</v>
      </c>
      <c r="P25" s="17">
        <v>-28.56</v>
      </c>
      <c r="Q25" s="17">
        <v>-10.78</v>
      </c>
      <c r="R25" s="33">
        <v>-22.97</v>
      </c>
      <c r="S25" s="33">
        <v>-26.37</v>
      </c>
      <c r="T25" s="33">
        <v>-24.07</v>
      </c>
      <c r="U25" s="33">
        <v>-27.78</v>
      </c>
      <c r="V25" s="33">
        <v>-9.98</v>
      </c>
      <c r="W25" s="17">
        <v>-19.670000000000002</v>
      </c>
      <c r="X25" s="17">
        <v>-18.27</v>
      </c>
      <c r="Y25" s="17">
        <v>-23.36</v>
      </c>
      <c r="Z25" s="17">
        <v>-26.45</v>
      </c>
      <c r="AB25">
        <v>-4.4800000000000004</v>
      </c>
      <c r="AC25">
        <v>11.45</v>
      </c>
      <c r="AD25">
        <v>-22.247906809106588</v>
      </c>
      <c r="AE25">
        <v>11</v>
      </c>
      <c r="AF25" t="s">
        <v>170</v>
      </c>
      <c r="AK25">
        <v>12</v>
      </c>
      <c r="AL25" t="s">
        <v>171</v>
      </c>
      <c r="AQ25">
        <v>13</v>
      </c>
      <c r="AR25" t="s">
        <v>172</v>
      </c>
      <c r="AW25">
        <v>14</v>
      </c>
      <c r="AX25" t="s">
        <v>173</v>
      </c>
      <c r="BC25">
        <v>15</v>
      </c>
      <c r="BD25" t="s">
        <v>150</v>
      </c>
    </row>
    <row r="26" spans="1:60">
      <c r="A26" s="16">
        <v>37195</v>
      </c>
      <c r="B26" s="33">
        <v>8.9499999999999993</v>
      </c>
      <c r="C26" s="33">
        <v>5.78</v>
      </c>
      <c r="D26" s="17">
        <v>6.9</v>
      </c>
      <c r="E26" s="17">
        <v>14.38</v>
      </c>
      <c r="F26" s="17">
        <v>17.07</v>
      </c>
      <c r="G26" s="17">
        <v>8.09</v>
      </c>
      <c r="H26" s="33">
        <v>14.63</v>
      </c>
      <c r="I26" s="33">
        <v>12.39</v>
      </c>
      <c r="J26" s="33">
        <v>22.85</v>
      </c>
      <c r="K26" s="33">
        <v>25.42</v>
      </c>
      <c r="L26" s="33">
        <v>6.13</v>
      </c>
      <c r="M26" s="17">
        <v>8.61</v>
      </c>
      <c r="N26" s="17">
        <v>19.100000000000001</v>
      </c>
      <c r="O26" s="17">
        <v>19.510000000000002</v>
      </c>
      <c r="P26" s="17">
        <v>24.45</v>
      </c>
      <c r="Q26" s="17">
        <v>9.6199999999999992</v>
      </c>
      <c r="R26" s="33">
        <v>21.52</v>
      </c>
      <c r="S26" s="33">
        <v>22.83</v>
      </c>
      <c r="T26" s="33">
        <v>21.31</v>
      </c>
      <c r="U26" s="33">
        <v>21.4</v>
      </c>
      <c r="V26" s="33">
        <v>7.24</v>
      </c>
      <c r="W26" s="17">
        <v>17.41</v>
      </c>
      <c r="X26" s="17">
        <v>15.53</v>
      </c>
      <c r="Y26" s="17">
        <v>26.25</v>
      </c>
      <c r="Z26" s="17">
        <v>27.1</v>
      </c>
      <c r="AB26">
        <v>5.72</v>
      </c>
      <c r="AC26">
        <v>-9.83</v>
      </c>
      <c r="AD26">
        <v>9.1345020107738719</v>
      </c>
      <c r="AG26" t="s">
        <v>151</v>
      </c>
      <c r="AH26" t="s">
        <v>152</v>
      </c>
      <c r="AI26" t="s">
        <v>153</v>
      </c>
      <c r="AJ26" t="s">
        <v>154</v>
      </c>
      <c r="AM26" t="s">
        <v>151</v>
      </c>
      <c r="AN26" t="s">
        <v>152</v>
      </c>
      <c r="AO26" t="s">
        <v>153</v>
      </c>
      <c r="AP26" t="s">
        <v>154</v>
      </c>
      <c r="AS26" t="s">
        <v>151</v>
      </c>
      <c r="AT26" t="s">
        <v>152</v>
      </c>
      <c r="AU26" t="s">
        <v>153</v>
      </c>
      <c r="AV26" t="s">
        <v>154</v>
      </c>
      <c r="AY26" t="s">
        <v>151</v>
      </c>
      <c r="AZ26" t="s">
        <v>152</v>
      </c>
      <c r="BA26" t="s">
        <v>153</v>
      </c>
      <c r="BB26" t="s">
        <v>154</v>
      </c>
      <c r="BE26" t="s">
        <v>151</v>
      </c>
      <c r="BF26" t="s">
        <v>152</v>
      </c>
      <c r="BG26" t="s">
        <v>153</v>
      </c>
      <c r="BH26" t="s">
        <v>154</v>
      </c>
    </row>
    <row r="27" spans="1:60">
      <c r="A27" s="16">
        <v>37225</v>
      </c>
      <c r="B27" s="33">
        <v>31.2</v>
      </c>
      <c r="C27" s="33">
        <v>32.630000000000003</v>
      </c>
      <c r="D27" s="17">
        <v>22.7</v>
      </c>
      <c r="E27" s="17">
        <v>19.57</v>
      </c>
      <c r="F27" s="17">
        <v>17.649999999999999</v>
      </c>
      <c r="G27" s="17">
        <v>15.92</v>
      </c>
      <c r="H27" s="33">
        <v>9.74</v>
      </c>
      <c r="I27" s="33">
        <v>9.24</v>
      </c>
      <c r="J27" s="33">
        <v>5.18</v>
      </c>
      <c r="K27" s="33">
        <v>-3.76</v>
      </c>
      <c r="L27" s="33">
        <v>22.45</v>
      </c>
      <c r="M27" s="17">
        <v>13.91</v>
      </c>
      <c r="N27" s="17">
        <v>8.94</v>
      </c>
      <c r="O27" s="17">
        <v>10.83</v>
      </c>
      <c r="P27" s="17">
        <v>8.3699999999999992</v>
      </c>
      <c r="Q27" s="17">
        <v>10.31</v>
      </c>
      <c r="R27" s="33">
        <v>6.1</v>
      </c>
      <c r="S27" s="33">
        <v>6.13</v>
      </c>
      <c r="T27" s="33">
        <v>0.86</v>
      </c>
      <c r="U27" s="33">
        <v>4.63</v>
      </c>
      <c r="V27" s="33">
        <v>10.32</v>
      </c>
      <c r="W27" s="17">
        <v>4.5999999999999996</v>
      </c>
      <c r="X27" s="17">
        <v>10.02</v>
      </c>
      <c r="Y27" s="17">
        <v>5.15</v>
      </c>
      <c r="Z27" s="17">
        <v>3.87</v>
      </c>
      <c r="AB27">
        <v>-13.33</v>
      </c>
      <c r="AC27">
        <v>7.91</v>
      </c>
      <c r="AD27">
        <v>14.718123317625848</v>
      </c>
      <c r="AG27" t="s">
        <v>155</v>
      </c>
      <c r="AH27" t="s">
        <v>156</v>
      </c>
      <c r="AI27" t="s">
        <v>157</v>
      </c>
      <c r="AJ27" t="s">
        <v>158</v>
      </c>
      <c r="AM27" t="s">
        <v>155</v>
      </c>
      <c r="AN27" t="s">
        <v>156</v>
      </c>
      <c r="AO27" t="s">
        <v>157</v>
      </c>
      <c r="AP27" t="s">
        <v>158</v>
      </c>
      <c r="AS27" t="s">
        <v>155</v>
      </c>
      <c r="AT27" t="s">
        <v>156</v>
      </c>
      <c r="AU27" t="s">
        <v>157</v>
      </c>
      <c r="AV27" t="s">
        <v>158</v>
      </c>
      <c r="AY27" t="s">
        <v>155</v>
      </c>
      <c r="AZ27" t="s">
        <v>156</v>
      </c>
      <c r="BA27" t="s">
        <v>157</v>
      </c>
      <c r="BB27" t="s">
        <v>158</v>
      </c>
      <c r="BE27" t="s">
        <v>155</v>
      </c>
      <c r="BF27" t="s">
        <v>156</v>
      </c>
      <c r="BG27" t="s">
        <v>157</v>
      </c>
      <c r="BH27" t="s">
        <v>158</v>
      </c>
    </row>
    <row r="28" spans="1:60">
      <c r="A28" s="16">
        <v>37256</v>
      </c>
      <c r="B28" s="33">
        <v>14.52</v>
      </c>
      <c r="C28" s="33">
        <v>13.02</v>
      </c>
      <c r="D28" s="17">
        <v>8.86</v>
      </c>
      <c r="E28" s="17">
        <v>10.36</v>
      </c>
      <c r="F28" s="17">
        <v>10.34</v>
      </c>
      <c r="G28" s="17">
        <v>6.68</v>
      </c>
      <c r="H28" s="33">
        <v>3.14</v>
      </c>
      <c r="I28" s="33">
        <v>3.31</v>
      </c>
      <c r="J28" s="33">
        <v>-1.92</v>
      </c>
      <c r="K28" s="33">
        <v>-3.49</v>
      </c>
      <c r="L28" s="33">
        <v>6.86</v>
      </c>
      <c r="M28" s="17">
        <v>9.64</v>
      </c>
      <c r="N28" s="17">
        <v>5.38</v>
      </c>
      <c r="O28" s="17">
        <v>9.2200000000000006</v>
      </c>
      <c r="P28" s="17">
        <v>1.91</v>
      </c>
      <c r="Q28" s="17">
        <v>9.48</v>
      </c>
      <c r="R28" s="33">
        <v>1.81</v>
      </c>
      <c r="S28" s="33">
        <v>-0.35</v>
      </c>
      <c r="T28" s="33">
        <v>2.44</v>
      </c>
      <c r="U28" s="33">
        <v>-0.48</v>
      </c>
      <c r="V28" s="33">
        <v>0.96</v>
      </c>
      <c r="W28" s="17">
        <v>1.35</v>
      </c>
      <c r="X28" s="17">
        <v>-1.97</v>
      </c>
      <c r="Y28" s="17">
        <v>3.85</v>
      </c>
      <c r="Z28" s="17">
        <v>-5.0999999999999996</v>
      </c>
      <c r="AB28">
        <v>-8.67</v>
      </c>
      <c r="AC28">
        <v>2.56</v>
      </c>
      <c r="AD28">
        <v>4.2969310174214295</v>
      </c>
      <c r="AF28" t="s">
        <v>159</v>
      </c>
      <c r="AG28" cm="1">
        <f t="array" ref="AG28:AJ32">LINEST(P5:P291,$AB$5:$AD$291,1,1)</f>
        <v>1.193905104496358</v>
      </c>
      <c r="AH28">
        <v>-0.56631495470812687</v>
      </c>
      <c r="AI28">
        <v>0.54501890893203753</v>
      </c>
      <c r="AJ28">
        <v>3.7460705304417328</v>
      </c>
      <c r="AL28" t="s">
        <v>159</v>
      </c>
      <c r="AM28" cm="1">
        <f t="array" ref="AM28:AP32">LINEST(O5:O291,$AB$5:$AD$291,1,1)</f>
        <v>1.1113647405285965</v>
      </c>
      <c r="AN28">
        <v>-0.30429225742851568</v>
      </c>
      <c r="AO28">
        <v>0.44103931027878129</v>
      </c>
      <c r="AP28">
        <v>3.5254638947646852</v>
      </c>
      <c r="AR28" t="s">
        <v>159</v>
      </c>
      <c r="AS28" cm="1">
        <f t="array" ref="AS28:AV32">LINEST(N5:N291,$AB$5:$AD$291,1,1)</f>
        <v>0.97125684297077286</v>
      </c>
      <c r="AT28">
        <v>0.15438241077744183</v>
      </c>
      <c r="AU28">
        <v>0.43456045904332352</v>
      </c>
      <c r="AV28">
        <v>3.3281321591848725</v>
      </c>
      <c r="AX28" t="s">
        <v>159</v>
      </c>
      <c r="AY28" cm="1">
        <f t="array" ref="AY28:BB32">LINEST(M5:M291,$AB$5:$AD$291,1,1)</f>
        <v>0.86184636092846256</v>
      </c>
      <c r="AZ28">
        <v>0.41181829086368799</v>
      </c>
      <c r="BA28">
        <v>0.33620565115383388</v>
      </c>
      <c r="BB28">
        <v>2.4600501530794716</v>
      </c>
      <c r="BD28" t="s">
        <v>159</v>
      </c>
      <c r="BE28" cm="1">
        <f t="array" ref="BE28:BH32">LINEST(L5:L291,$AB$5:$AD$291,1,1)</f>
        <v>0.93312609261964163</v>
      </c>
      <c r="BF28">
        <v>0.65704290364589935</v>
      </c>
      <c r="BG28">
        <v>0.32922492063880116</v>
      </c>
      <c r="BH28">
        <v>2.7336231026346853</v>
      </c>
    </row>
    <row r="29" spans="1:60">
      <c r="A29" s="18">
        <v>37287</v>
      </c>
      <c r="B29" s="34">
        <v>14.66</v>
      </c>
      <c r="C29" s="34">
        <v>11.05</v>
      </c>
      <c r="D29" s="19">
        <v>8.7899999999999991</v>
      </c>
      <c r="E29" s="19">
        <v>6.96</v>
      </c>
      <c r="F29" s="19">
        <v>2.48</v>
      </c>
      <c r="G29" s="19">
        <v>16.829999999999998</v>
      </c>
      <c r="H29" s="34">
        <v>16.489999999999998</v>
      </c>
      <c r="I29" s="34">
        <v>14.76</v>
      </c>
      <c r="J29" s="34">
        <v>8.6300000000000008</v>
      </c>
      <c r="K29" s="34">
        <v>1.3</v>
      </c>
      <c r="L29" s="34">
        <v>15.19</v>
      </c>
      <c r="M29" s="19">
        <v>12.19</v>
      </c>
      <c r="N29" s="19">
        <v>15.82</v>
      </c>
      <c r="O29" s="19">
        <v>12.85</v>
      </c>
      <c r="P29" s="19">
        <v>7.68</v>
      </c>
      <c r="Q29" s="19">
        <v>20.39</v>
      </c>
      <c r="R29" s="34">
        <v>11.42</v>
      </c>
      <c r="S29" s="34">
        <v>8.6300000000000008</v>
      </c>
      <c r="T29" s="34">
        <v>2.65</v>
      </c>
      <c r="U29" s="34">
        <v>7.75</v>
      </c>
      <c r="V29" s="34">
        <v>19.7</v>
      </c>
      <c r="W29" s="19">
        <v>14.62</v>
      </c>
      <c r="X29" s="19">
        <v>13.13</v>
      </c>
      <c r="Y29" s="19">
        <v>1.44</v>
      </c>
      <c r="Z29" s="19">
        <v>3.15</v>
      </c>
      <c r="AB29">
        <v>1.26</v>
      </c>
      <c r="AC29">
        <v>11.69</v>
      </c>
      <c r="AD29">
        <v>3.051705878105996</v>
      </c>
      <c r="AF29" t="s">
        <v>160</v>
      </c>
      <c r="AG29">
        <v>4.5628498036281925E-2</v>
      </c>
      <c r="AH29">
        <v>7.5056703255658691E-2</v>
      </c>
      <c r="AI29">
        <v>5.9732367580200618E-2</v>
      </c>
      <c r="AJ29">
        <v>0.34393413381711346</v>
      </c>
      <c r="AL29" t="s">
        <v>160</v>
      </c>
      <c r="AM29">
        <v>3.9635587510582104E-2</v>
      </c>
      <c r="AN29">
        <v>6.5198651241597322E-2</v>
      </c>
      <c r="AO29">
        <v>5.1887035171675776E-2</v>
      </c>
      <c r="AP29">
        <v>0.29876134533170084</v>
      </c>
      <c r="AR29" t="s">
        <v>160</v>
      </c>
      <c r="AS29">
        <v>3.5057274223919375E-2</v>
      </c>
      <c r="AT29">
        <v>5.7667544223890074E-2</v>
      </c>
      <c r="AU29">
        <v>4.5893555133853806E-2</v>
      </c>
      <c r="AV29">
        <v>0.26425137278472727</v>
      </c>
      <c r="AX29" t="s">
        <v>160</v>
      </c>
      <c r="AY29">
        <v>2.962415599393816E-2</v>
      </c>
      <c r="AZ29">
        <v>4.8730323839902195E-2</v>
      </c>
      <c r="BA29">
        <v>3.8781048056328017E-2</v>
      </c>
      <c r="BB29">
        <v>0.22329813319159633</v>
      </c>
      <c r="BD29" t="s">
        <v>160</v>
      </c>
      <c r="BE29">
        <v>3.4649484471417497E-2</v>
      </c>
      <c r="BF29">
        <v>5.6996749528436925E-2</v>
      </c>
      <c r="BG29">
        <v>4.5359716667978542E-2</v>
      </c>
      <c r="BH29">
        <v>0.26117757414260001</v>
      </c>
    </row>
    <row r="30" spans="1:60">
      <c r="A30" s="16">
        <v>37315</v>
      </c>
      <c r="B30" s="33">
        <v>15.91</v>
      </c>
      <c r="C30" s="33">
        <v>9.33</v>
      </c>
      <c r="D30" s="17">
        <v>8.5500000000000007</v>
      </c>
      <c r="E30" s="17">
        <v>6.38</v>
      </c>
      <c r="F30" s="17">
        <v>10.11</v>
      </c>
      <c r="G30" s="17">
        <v>4.16</v>
      </c>
      <c r="H30" s="33">
        <v>8.18</v>
      </c>
      <c r="I30" s="33">
        <v>3.14</v>
      </c>
      <c r="J30" s="33">
        <v>2.77</v>
      </c>
      <c r="K30" s="33">
        <v>-1.53</v>
      </c>
      <c r="L30" s="33">
        <v>9.26</v>
      </c>
      <c r="M30" s="17">
        <v>11</v>
      </c>
      <c r="N30" s="17">
        <v>8.41</v>
      </c>
      <c r="O30" s="17">
        <v>7.38</v>
      </c>
      <c r="P30" s="17">
        <v>-2.61</v>
      </c>
      <c r="Q30" s="17">
        <v>5.74</v>
      </c>
      <c r="R30" s="33">
        <v>7.53</v>
      </c>
      <c r="S30" s="33">
        <v>6.9</v>
      </c>
      <c r="T30" s="33">
        <v>0.36</v>
      </c>
      <c r="U30" s="33">
        <v>-1.5</v>
      </c>
      <c r="V30" s="33">
        <v>3.18</v>
      </c>
      <c r="W30" s="17">
        <v>4.32</v>
      </c>
      <c r="X30" s="17">
        <v>0.94</v>
      </c>
      <c r="Y30" s="17">
        <v>-1.58</v>
      </c>
      <c r="Z30" s="17">
        <v>5.56</v>
      </c>
      <c r="AB30">
        <v>-1.21</v>
      </c>
      <c r="AC30">
        <v>4.9800000000000004</v>
      </c>
      <c r="AD30">
        <v>-0.50817064082830798</v>
      </c>
      <c r="AF30" t="s">
        <v>161</v>
      </c>
      <c r="AG30">
        <v>0.77738827471359906</v>
      </c>
      <c r="AH30">
        <v>5.325098044387607</v>
      </c>
      <c r="AI30" t="e">
        <v>#N/A</v>
      </c>
      <c r="AJ30" t="e">
        <v>#N/A</v>
      </c>
      <c r="AL30" t="s">
        <v>161</v>
      </c>
      <c r="AM30">
        <v>0.77997200577053538</v>
      </c>
      <c r="AN30">
        <v>4.6256922455112521</v>
      </c>
      <c r="AO30" t="e">
        <v>#N/A</v>
      </c>
      <c r="AP30" t="e">
        <v>#N/A</v>
      </c>
      <c r="AR30" t="s">
        <v>161</v>
      </c>
      <c r="AS30">
        <v>0.75323650503687345</v>
      </c>
      <c r="AT30">
        <v>4.0913777670899911</v>
      </c>
      <c r="AU30" t="e">
        <v>#N/A</v>
      </c>
      <c r="AV30" t="e">
        <v>#N/A</v>
      </c>
      <c r="AX30" t="s">
        <v>161</v>
      </c>
      <c r="AY30">
        <v>0.7612444281885552</v>
      </c>
      <c r="AZ30">
        <v>3.457302824750355</v>
      </c>
      <c r="BA30" t="e">
        <v>#N/A</v>
      </c>
      <c r="BB30" t="e">
        <v>#N/A</v>
      </c>
      <c r="BD30" t="s">
        <v>161</v>
      </c>
      <c r="BE30">
        <v>0.73472887119995978</v>
      </c>
      <c r="BF30">
        <v>4.0437864479139272</v>
      </c>
      <c r="BG30" t="e">
        <v>#N/A</v>
      </c>
      <c r="BH30" t="e">
        <v>#N/A</v>
      </c>
    </row>
    <row r="31" spans="1:60">
      <c r="A31" s="16">
        <v>37346</v>
      </c>
      <c r="B31" s="33">
        <v>9.73</v>
      </c>
      <c r="C31" s="33">
        <v>11.67</v>
      </c>
      <c r="D31" s="17">
        <v>8.6199999999999992</v>
      </c>
      <c r="E31" s="17">
        <v>9.77</v>
      </c>
      <c r="F31" s="17">
        <v>9.8699999999999992</v>
      </c>
      <c r="G31" s="17">
        <v>10.07</v>
      </c>
      <c r="H31" s="33">
        <v>15.64</v>
      </c>
      <c r="I31" s="33">
        <v>16.23</v>
      </c>
      <c r="J31" s="33">
        <v>16.829999999999998</v>
      </c>
      <c r="K31" s="33">
        <v>17.59</v>
      </c>
      <c r="L31" s="33">
        <v>10.41</v>
      </c>
      <c r="M31" s="17">
        <v>11.54</v>
      </c>
      <c r="N31" s="17">
        <v>17.29</v>
      </c>
      <c r="O31" s="17">
        <v>13.55</v>
      </c>
      <c r="P31" s="17">
        <v>15.43</v>
      </c>
      <c r="Q31" s="17">
        <v>15.43</v>
      </c>
      <c r="R31" s="33">
        <v>11.49</v>
      </c>
      <c r="S31" s="33">
        <v>14.09</v>
      </c>
      <c r="T31" s="33">
        <v>20.100000000000001</v>
      </c>
      <c r="U31" s="33">
        <v>13.25</v>
      </c>
      <c r="V31" s="33">
        <v>5.84</v>
      </c>
      <c r="W31" s="17">
        <v>9.0299999999999994</v>
      </c>
      <c r="X31" s="17">
        <v>5.44</v>
      </c>
      <c r="Y31" s="17">
        <v>5.84</v>
      </c>
      <c r="Z31" s="17">
        <v>5.87</v>
      </c>
      <c r="AB31">
        <v>1.97</v>
      </c>
      <c r="AC31">
        <v>-0.05</v>
      </c>
      <c r="AD31">
        <v>5.789288816884925</v>
      </c>
      <c r="AF31" t="s">
        <v>162</v>
      </c>
      <c r="AG31">
        <v>329.42392029725966</v>
      </c>
      <c r="AH31">
        <v>283</v>
      </c>
      <c r="AI31" t="e">
        <v>#N/A</v>
      </c>
      <c r="AJ31" t="e">
        <v>#N/A</v>
      </c>
      <c r="AL31" t="s">
        <v>162</v>
      </c>
      <c r="AM31">
        <v>334.39999064067973</v>
      </c>
      <c r="AN31">
        <v>283</v>
      </c>
      <c r="AO31" t="e">
        <v>#N/A</v>
      </c>
      <c r="AP31" t="e">
        <v>#N/A</v>
      </c>
      <c r="AR31" t="s">
        <v>162</v>
      </c>
      <c r="AS31">
        <v>287.94903524565518</v>
      </c>
      <c r="AT31">
        <v>283</v>
      </c>
      <c r="AU31" t="e">
        <v>#N/A</v>
      </c>
      <c r="AV31" t="e">
        <v>#N/A</v>
      </c>
      <c r="AX31" t="s">
        <v>162</v>
      </c>
      <c r="AY31">
        <v>300.77088399497393</v>
      </c>
      <c r="AZ31">
        <v>283</v>
      </c>
      <c r="BA31" t="e">
        <v>#N/A</v>
      </c>
      <c r="BB31" t="e">
        <v>#N/A</v>
      </c>
      <c r="BD31" t="s">
        <v>162</v>
      </c>
      <c r="BE31">
        <v>261.27767401621225</v>
      </c>
      <c r="BF31">
        <v>283</v>
      </c>
      <c r="BG31" t="e">
        <v>#N/A</v>
      </c>
      <c r="BH31" t="e">
        <v>#N/A</v>
      </c>
    </row>
    <row r="32" spans="1:60">
      <c r="A32" s="16">
        <v>37376</v>
      </c>
      <c r="B32" s="33">
        <v>-11.83</v>
      </c>
      <c r="C32" s="33">
        <v>-14.68</v>
      </c>
      <c r="D32" s="17">
        <v>-8.35</v>
      </c>
      <c r="E32" s="17">
        <v>-0.99</v>
      </c>
      <c r="F32" s="17">
        <v>-5.04</v>
      </c>
      <c r="G32" s="17">
        <v>-9.56</v>
      </c>
      <c r="H32" s="33">
        <v>-15.67</v>
      </c>
      <c r="I32" s="33">
        <v>-17.600000000000001</v>
      </c>
      <c r="J32" s="33">
        <v>-19</v>
      </c>
      <c r="K32" s="33">
        <v>-27.14</v>
      </c>
      <c r="L32" s="33">
        <v>-14.23</v>
      </c>
      <c r="M32" s="17">
        <v>-12.36</v>
      </c>
      <c r="N32" s="17">
        <v>-20.45</v>
      </c>
      <c r="O32" s="17">
        <v>-20.010000000000002</v>
      </c>
      <c r="P32" s="17">
        <v>-20.63</v>
      </c>
      <c r="Q32" s="17">
        <v>-14.63</v>
      </c>
      <c r="R32" s="33">
        <v>-17.010000000000002</v>
      </c>
      <c r="S32" s="33">
        <v>-14.81</v>
      </c>
      <c r="T32" s="33">
        <v>-22.69</v>
      </c>
      <c r="U32" s="33">
        <v>-16.600000000000001</v>
      </c>
      <c r="V32" s="33">
        <v>-11.96</v>
      </c>
      <c r="W32" s="17">
        <v>-8.91</v>
      </c>
      <c r="X32" s="17">
        <v>-10.97</v>
      </c>
      <c r="Y32" s="17">
        <v>-12.35</v>
      </c>
      <c r="Z32" s="17">
        <v>-11.92</v>
      </c>
      <c r="AB32">
        <v>-8.1</v>
      </c>
      <c r="AC32">
        <v>0.13</v>
      </c>
      <c r="AD32">
        <v>-13.263601713028095</v>
      </c>
      <c r="AF32" t="s">
        <v>163</v>
      </c>
      <c r="AG32">
        <v>28024.095385857509</v>
      </c>
      <c r="AH32">
        <v>8024.9373786024244</v>
      </c>
      <c r="AI32" t="e">
        <v>#N/A</v>
      </c>
      <c r="AJ32" t="e">
        <v>#N/A</v>
      </c>
      <c r="AL32" t="s">
        <v>163</v>
      </c>
      <c r="AM32">
        <v>21465.498641398575</v>
      </c>
      <c r="AN32">
        <v>6055.3591363017676</v>
      </c>
      <c r="AO32" t="e">
        <v>#N/A</v>
      </c>
      <c r="AP32" t="e">
        <v>#N/A</v>
      </c>
      <c r="AR32" t="s">
        <v>163</v>
      </c>
      <c r="AS32">
        <v>14460.258082594424</v>
      </c>
      <c r="AT32">
        <v>4737.2422853498329</v>
      </c>
      <c r="AU32" t="e">
        <v>#N/A</v>
      </c>
      <c r="AV32" t="e">
        <v>#N/A</v>
      </c>
      <c r="AX32" t="s">
        <v>163</v>
      </c>
      <c r="AY32">
        <v>10785.291536767123</v>
      </c>
      <c r="AZ32">
        <v>3382.6828186335802</v>
      </c>
      <c r="BA32" t="e">
        <v>#N/A</v>
      </c>
      <c r="BB32" t="e">
        <v>#N/A</v>
      </c>
      <c r="BD32" t="s">
        <v>163</v>
      </c>
      <c r="BE32">
        <v>12817.401269352798</v>
      </c>
      <c r="BF32">
        <v>4627.6751006820514</v>
      </c>
      <c r="BG32" t="e">
        <v>#N/A</v>
      </c>
      <c r="BH32" t="e">
        <v>#N/A</v>
      </c>
    </row>
    <row r="33" spans="1:60">
      <c r="A33" s="16">
        <v>37407</v>
      </c>
      <c r="B33" s="33">
        <v>-6.3</v>
      </c>
      <c r="C33" s="33">
        <v>-7.01</v>
      </c>
      <c r="D33" s="17">
        <v>-2.64</v>
      </c>
      <c r="E33" s="17">
        <v>-5.97</v>
      </c>
      <c r="F33" s="17">
        <v>-4.3499999999999996</v>
      </c>
      <c r="G33" s="17">
        <v>-5.53</v>
      </c>
      <c r="H33" s="33">
        <v>-4.93</v>
      </c>
      <c r="I33" s="33">
        <v>-7.76</v>
      </c>
      <c r="J33" s="33">
        <v>-7.74</v>
      </c>
      <c r="K33" s="33">
        <v>-4.54</v>
      </c>
      <c r="L33" s="33">
        <v>-10.01</v>
      </c>
      <c r="M33" s="17">
        <v>-7.39</v>
      </c>
      <c r="N33" s="17">
        <v>-8.93</v>
      </c>
      <c r="O33" s="17">
        <v>-5.18</v>
      </c>
      <c r="P33" s="17">
        <v>-4.8</v>
      </c>
      <c r="Q33" s="17">
        <v>-3.81</v>
      </c>
      <c r="R33" s="33">
        <v>-3.56</v>
      </c>
      <c r="S33" s="33">
        <v>-2.4500000000000002</v>
      </c>
      <c r="T33" s="33">
        <v>-5.1100000000000003</v>
      </c>
      <c r="U33" s="33">
        <v>-8.5</v>
      </c>
      <c r="V33" s="33">
        <v>2.56</v>
      </c>
      <c r="W33" s="17">
        <v>2.17</v>
      </c>
      <c r="X33" s="17">
        <v>-1.47</v>
      </c>
      <c r="Y33" s="17">
        <v>3.96</v>
      </c>
      <c r="Z33" s="17">
        <v>-4.7</v>
      </c>
      <c r="AB33">
        <v>1.67</v>
      </c>
      <c r="AC33">
        <v>0.63</v>
      </c>
      <c r="AD33">
        <v>-10.190429202607262</v>
      </c>
    </row>
    <row r="34" spans="1:60">
      <c r="A34" s="18">
        <v>37437</v>
      </c>
      <c r="B34" s="34">
        <v>-12.49</v>
      </c>
      <c r="C34" s="34">
        <v>-14.14</v>
      </c>
      <c r="D34" s="19">
        <v>-12.99</v>
      </c>
      <c r="E34" s="19">
        <v>-12.11</v>
      </c>
      <c r="F34" s="19">
        <v>-11.81</v>
      </c>
      <c r="G34" s="19">
        <v>-16.09</v>
      </c>
      <c r="H34" s="34">
        <v>-14.23</v>
      </c>
      <c r="I34" s="34">
        <v>-21.53</v>
      </c>
      <c r="J34" s="34">
        <v>-17.309999999999999</v>
      </c>
      <c r="K34" s="34">
        <v>-21.42</v>
      </c>
      <c r="L34" s="34">
        <v>-13.45</v>
      </c>
      <c r="M34" s="19">
        <v>-10.77</v>
      </c>
      <c r="N34" s="19">
        <v>-16.55</v>
      </c>
      <c r="O34" s="19">
        <v>-10.8</v>
      </c>
      <c r="P34" s="19">
        <v>-22.45</v>
      </c>
      <c r="Q34" s="19">
        <v>-11.42</v>
      </c>
      <c r="R34" s="34">
        <v>-11.42</v>
      </c>
      <c r="S34" s="34">
        <v>-12.95</v>
      </c>
      <c r="T34" s="34">
        <v>-19.93</v>
      </c>
      <c r="U34" s="34">
        <v>-20.73</v>
      </c>
      <c r="V34" s="34">
        <v>-13.71</v>
      </c>
      <c r="W34" s="19">
        <v>-18.37</v>
      </c>
      <c r="X34" s="19">
        <v>-11.24</v>
      </c>
      <c r="Y34" s="19">
        <v>-14.31</v>
      </c>
      <c r="Z34" s="19">
        <v>-15.74</v>
      </c>
      <c r="AB34">
        <v>-4.18</v>
      </c>
      <c r="AC34">
        <v>3.39</v>
      </c>
      <c r="AD34">
        <v>-18.217232131594791</v>
      </c>
      <c r="AF34" t="s">
        <v>164</v>
      </c>
      <c r="AG34">
        <f>(AG28-1)/AG29</f>
        <v>4.2496490755004155</v>
      </c>
      <c r="AH34">
        <f>AH28/AH29</f>
        <v>-7.5451615930843747</v>
      </c>
      <c r="AI34">
        <f t="shared" ref="AI34:AJ34" si="34">AI28/AI29</f>
        <v>9.1243480044593781</v>
      </c>
      <c r="AJ34">
        <f t="shared" si="34"/>
        <v>10.891825387804344</v>
      </c>
      <c r="AL34" t="s">
        <v>164</v>
      </c>
      <c r="AM34">
        <f>(AM28-1)/AM29</f>
        <v>2.8097159023784815</v>
      </c>
      <c r="AN34">
        <f>AN28/AN29</f>
        <v>-4.6671557100306167</v>
      </c>
      <c r="AO34">
        <f t="shared" ref="AO34:AP34" si="35">AO28/AO29</f>
        <v>8.4999905818387731</v>
      </c>
      <c r="AP34">
        <f t="shared" si="35"/>
        <v>11.800267838700908</v>
      </c>
      <c r="AR34" t="s">
        <v>164</v>
      </c>
      <c r="AS34">
        <f>(AS28-1)/AS29</f>
        <v>-0.81989138247422133</v>
      </c>
      <c r="AT34">
        <f>AT28/AT29</f>
        <v>2.6771108923602376</v>
      </c>
      <c r="AU34">
        <f t="shared" ref="AU34:AV34" si="36">AU28/AU29</f>
        <v>9.468877662144024</v>
      </c>
      <c r="AV34">
        <f t="shared" si="36"/>
        <v>12.594569042773298</v>
      </c>
      <c r="AX34" t="s">
        <v>164</v>
      </c>
      <c r="AY34">
        <f>(AY28-1)/AY29</f>
        <v>-4.663546839943967</v>
      </c>
      <c r="AZ34">
        <f>AZ28/AZ29</f>
        <v>8.4509656085329752</v>
      </c>
      <c r="BA34">
        <f t="shared" ref="BA34:BB34" si="37">BA28/BA29</f>
        <v>8.6693286541794272</v>
      </c>
      <c r="BB34">
        <f t="shared" si="37"/>
        <v>11.016886338985541</v>
      </c>
      <c r="BD34" t="s">
        <v>164</v>
      </c>
      <c r="BE34">
        <f>(BE28-1)/BE29</f>
        <v>-1.9300116120204596</v>
      </c>
      <c r="BF34">
        <f>BF28/BF29</f>
        <v>11.52772586300007</v>
      </c>
      <c r="BG34">
        <f t="shared" ref="BG34:BH34" si="38">BG28/BG29</f>
        <v>7.2580903238140326</v>
      </c>
      <c r="BH34">
        <f t="shared" si="38"/>
        <v>10.466530718070603</v>
      </c>
    </row>
    <row r="35" spans="1:60">
      <c r="A35" s="16">
        <v>37468</v>
      </c>
      <c r="B35" s="33">
        <v>-2.42</v>
      </c>
      <c r="C35" s="33">
        <v>4.92</v>
      </c>
      <c r="D35" s="17">
        <v>-5.0199999999999996</v>
      </c>
      <c r="E35" s="17">
        <v>-5.0199999999999996</v>
      </c>
      <c r="F35" s="17">
        <v>-3.97</v>
      </c>
      <c r="G35" s="17">
        <v>-1.17</v>
      </c>
      <c r="H35" s="33">
        <v>-1.73</v>
      </c>
      <c r="I35" s="33">
        <v>-2.2999999999999998</v>
      </c>
      <c r="J35" s="33">
        <v>-0.22</v>
      </c>
      <c r="K35" s="33">
        <v>-6.5</v>
      </c>
      <c r="L35" s="33">
        <v>1.93</v>
      </c>
      <c r="M35" s="17">
        <v>-0.99</v>
      </c>
      <c r="N35" s="17">
        <v>-1.54</v>
      </c>
      <c r="O35" s="17">
        <v>0.99</v>
      </c>
      <c r="P35" s="17">
        <v>-5.26</v>
      </c>
      <c r="Q35" s="17">
        <v>-0.71</v>
      </c>
      <c r="R35" s="33">
        <v>-6.2</v>
      </c>
      <c r="S35" s="33">
        <v>-1.9</v>
      </c>
      <c r="T35" s="33">
        <v>-0.54</v>
      </c>
      <c r="U35" s="33">
        <v>-2.29</v>
      </c>
      <c r="V35" s="33">
        <v>-0.64</v>
      </c>
      <c r="W35" s="17">
        <v>-1.38</v>
      </c>
      <c r="X35" s="17">
        <v>1.99</v>
      </c>
      <c r="Y35" s="17">
        <v>1.57</v>
      </c>
      <c r="Z35" s="17">
        <v>2.46</v>
      </c>
      <c r="AB35">
        <v>2.66</v>
      </c>
      <c r="AC35">
        <v>0.22</v>
      </c>
      <c r="AD35">
        <v>-8.2161918187652656</v>
      </c>
      <c r="AF35" t="s">
        <v>165</v>
      </c>
      <c r="AG35" s="38">
        <f>_xlfn.T.DIST.2T(ABS(AG34),$AH$7)</f>
        <v>2.9096652199665917E-5</v>
      </c>
      <c r="AH35" s="38">
        <f t="shared" ref="AH35" si="39">_xlfn.T.DIST.2T(ABS(AH34),$AH$7)</f>
        <v>6.2041296943142939E-13</v>
      </c>
      <c r="AI35" s="38">
        <f t="shared" ref="AI35" si="40">_xlfn.T.DIST.2T(ABS(AI34),$AH$7)</f>
        <v>1.3961679645121501E-17</v>
      </c>
      <c r="AJ35" s="38">
        <f t="shared" ref="AJ35" si="41">_xlfn.T.DIST.2T(ABS(AJ34),$AH$7)</f>
        <v>2.6485635742192104E-23</v>
      </c>
      <c r="AL35" t="s">
        <v>165</v>
      </c>
      <c r="AM35" s="38">
        <f>_xlfn.T.DIST.2T(ABS(AM34),$AN$7)</f>
        <v>5.3042162927136793E-3</v>
      </c>
      <c r="AN35" s="38">
        <f t="shared" ref="AN35" si="42">_xlfn.T.DIST.2T(ABS(AN34),$AN$7)</f>
        <v>4.7194061405445294E-6</v>
      </c>
      <c r="AO35" s="38">
        <f t="shared" ref="AO35" si="43">_xlfn.T.DIST.2T(ABS(AO34),$AN$7)</f>
        <v>1.1039995391457558E-15</v>
      </c>
      <c r="AP35" s="38">
        <f t="shared" ref="AP35" si="44">_xlfn.T.DIST.2T(ABS(AP34),$AN$7)</f>
        <v>2.1072671982207156E-26</v>
      </c>
      <c r="AR35" t="s">
        <v>165</v>
      </c>
      <c r="AS35" s="41">
        <f>_xlfn.T.DIST.2T(ABS(AS34),283)</f>
        <v>0.4129680199086887</v>
      </c>
      <c r="AT35" s="38">
        <f t="shared" ref="AT35" si="45">_xlfn.T.DIST.2T(ABS(AT34),283)</f>
        <v>7.8595176512947368E-3</v>
      </c>
      <c r="AU35" s="38">
        <f t="shared" ref="AU35" si="46">_xlfn.T.DIST.2T(ABS(AU34),283)</f>
        <v>1.1679318137994919E-18</v>
      </c>
      <c r="AV35" s="38">
        <f t="shared" ref="AV35" si="47">_xlfn.T.DIST.2T(ABS(AV34),283)</f>
        <v>3.5340436053231942E-29</v>
      </c>
      <c r="AX35" t="s">
        <v>165</v>
      </c>
      <c r="AY35" s="38">
        <f>_xlfn.T.DIST.2T(ABS(AY34),283)</f>
        <v>4.7969346258121118E-6</v>
      </c>
      <c r="AZ35" s="38">
        <f t="shared" ref="AZ35" si="48">_xlfn.T.DIST.2T(ABS(AZ34),283)</f>
        <v>1.5446469355374625E-15</v>
      </c>
      <c r="BA35" s="38">
        <f t="shared" ref="BA35" si="49">_xlfn.T.DIST.2T(ABS(BA34),283)</f>
        <v>3.4316059453875587E-16</v>
      </c>
      <c r="BB35" s="38">
        <f t="shared" ref="BB35" si="50">_xlfn.T.DIST.2T(ABS(BB34),283)</f>
        <v>1.0041580985967318E-23</v>
      </c>
      <c r="BD35" t="s">
        <v>165</v>
      </c>
      <c r="BE35" s="38">
        <f>_xlfn.T.DIST.2T(ABS(BE34),283)</f>
        <v>5.4604645047929251E-2</v>
      </c>
      <c r="BF35" s="38">
        <f t="shared" ref="BF35" si="51">_xlfn.T.DIST.2T(ABS(BF34),283)</f>
        <v>1.8313606223364252E-25</v>
      </c>
      <c r="BG35" s="38">
        <f t="shared" ref="BG35" si="52">_xlfn.T.DIST.2T(ABS(BG34),283)</f>
        <v>3.7959348074727213E-12</v>
      </c>
      <c r="BH35" s="38">
        <f t="shared" ref="BH35" si="53">_xlfn.T.DIST.2T(ABS(BH34),283)</f>
        <v>6.9321421159929671E-22</v>
      </c>
    </row>
    <row r="36" spans="1:60">
      <c r="A36" s="16">
        <v>37499</v>
      </c>
      <c r="B36" s="33">
        <v>-4.16</v>
      </c>
      <c r="C36" s="33">
        <v>1.73</v>
      </c>
      <c r="D36" s="17">
        <v>-0.69</v>
      </c>
      <c r="E36" s="17">
        <v>7.2</v>
      </c>
      <c r="F36" s="17">
        <v>-7.0000000000000007E-2</v>
      </c>
      <c r="G36" s="17">
        <v>5.47</v>
      </c>
      <c r="H36" s="33">
        <v>4.04</v>
      </c>
      <c r="I36" s="33">
        <v>2.7</v>
      </c>
      <c r="J36" s="33">
        <v>-2.76</v>
      </c>
      <c r="K36" s="33">
        <v>-0.69</v>
      </c>
      <c r="L36" s="33">
        <v>2.21</v>
      </c>
      <c r="M36" s="17">
        <v>4.8499999999999996</v>
      </c>
      <c r="N36" s="17">
        <v>4.47</v>
      </c>
      <c r="O36" s="17">
        <v>2.17</v>
      </c>
      <c r="P36" s="17">
        <v>1.24</v>
      </c>
      <c r="Q36" s="17">
        <v>3.64</v>
      </c>
      <c r="R36" s="33">
        <v>-2.16</v>
      </c>
      <c r="S36" s="33">
        <v>0.64</v>
      </c>
      <c r="T36" s="33">
        <v>-3.48</v>
      </c>
      <c r="U36" s="33">
        <v>-2.36</v>
      </c>
      <c r="V36" s="33">
        <v>7.53</v>
      </c>
      <c r="W36" s="17">
        <v>8.4</v>
      </c>
      <c r="X36" s="17">
        <v>2</v>
      </c>
      <c r="Y36" s="17">
        <v>-7.0000000000000007E-2</v>
      </c>
      <c r="Z36" s="17">
        <v>5.9</v>
      </c>
      <c r="AB36">
        <v>0.25</v>
      </c>
      <c r="AC36">
        <v>1.25</v>
      </c>
      <c r="AD36">
        <v>-3.3477261011543336</v>
      </c>
    </row>
    <row r="37" spans="1:60">
      <c r="A37" s="16">
        <v>37529</v>
      </c>
      <c r="B37" s="33">
        <v>-10.37</v>
      </c>
      <c r="C37" s="33">
        <v>-17.27</v>
      </c>
      <c r="D37" s="17">
        <v>-13.75</v>
      </c>
      <c r="E37" s="17">
        <v>-12.57</v>
      </c>
      <c r="F37" s="17">
        <v>-10.49</v>
      </c>
      <c r="G37" s="17">
        <v>-9.75</v>
      </c>
      <c r="H37" s="33">
        <v>-15</v>
      </c>
      <c r="I37" s="33">
        <v>-18.14</v>
      </c>
      <c r="J37" s="33">
        <v>-19.38</v>
      </c>
      <c r="K37" s="33">
        <v>-28.2</v>
      </c>
      <c r="L37" s="33">
        <v>-10.6</v>
      </c>
      <c r="M37" s="17">
        <v>-11.21</v>
      </c>
      <c r="N37" s="17">
        <v>-11.76</v>
      </c>
      <c r="O37" s="17">
        <v>-18.48</v>
      </c>
      <c r="P37" s="17">
        <v>-23.14</v>
      </c>
      <c r="Q37" s="17">
        <v>-9.3000000000000007</v>
      </c>
      <c r="R37" s="33">
        <v>-16.8</v>
      </c>
      <c r="S37" s="33">
        <v>-18.95</v>
      </c>
      <c r="T37" s="33">
        <v>-22.37</v>
      </c>
      <c r="U37" s="33">
        <v>-24.54</v>
      </c>
      <c r="V37" s="33">
        <v>-8.14</v>
      </c>
      <c r="W37" s="17">
        <v>-16.13</v>
      </c>
      <c r="X37" s="17">
        <v>-17.16</v>
      </c>
      <c r="Y37" s="17">
        <v>-18.8</v>
      </c>
      <c r="Z37" s="17">
        <v>-23.48</v>
      </c>
      <c r="AB37">
        <v>-6.45</v>
      </c>
      <c r="AC37">
        <v>8.09</v>
      </c>
      <c r="AD37">
        <v>-18.281433222259821</v>
      </c>
      <c r="AE37">
        <v>16</v>
      </c>
      <c r="AF37" t="s">
        <v>174</v>
      </c>
      <c r="AK37">
        <v>17</v>
      </c>
      <c r="AL37" t="s">
        <v>175</v>
      </c>
      <c r="AQ37">
        <v>18</v>
      </c>
      <c r="AR37" t="s">
        <v>176</v>
      </c>
      <c r="AW37">
        <v>19</v>
      </c>
      <c r="AX37" t="s">
        <v>173</v>
      </c>
      <c r="BC37">
        <v>20</v>
      </c>
      <c r="BD37" t="s">
        <v>177</v>
      </c>
    </row>
    <row r="38" spans="1:60">
      <c r="A38" s="16">
        <v>37560</v>
      </c>
      <c r="B38" s="33">
        <v>-2.33</v>
      </c>
      <c r="C38" s="33">
        <v>5</v>
      </c>
      <c r="D38" s="17">
        <v>3.3</v>
      </c>
      <c r="E38" s="17">
        <v>-3.81</v>
      </c>
      <c r="F38" s="17">
        <v>5.92</v>
      </c>
      <c r="G38" s="17">
        <v>1.1200000000000001</v>
      </c>
      <c r="H38" s="33">
        <v>4.1500000000000004</v>
      </c>
      <c r="I38" s="33">
        <v>6.14</v>
      </c>
      <c r="J38" s="33">
        <v>5.68</v>
      </c>
      <c r="K38" s="33">
        <v>12.59</v>
      </c>
      <c r="L38" s="33">
        <v>5.97</v>
      </c>
      <c r="M38" s="17">
        <v>0.62</v>
      </c>
      <c r="N38" s="17">
        <v>-0.55000000000000004</v>
      </c>
      <c r="O38" s="17">
        <v>6.26</v>
      </c>
      <c r="P38" s="17">
        <v>10.48</v>
      </c>
      <c r="Q38" s="17">
        <v>0.78</v>
      </c>
      <c r="R38" s="33">
        <v>2.31</v>
      </c>
      <c r="S38" s="33">
        <v>3.91</v>
      </c>
      <c r="T38" s="33">
        <v>7.59</v>
      </c>
      <c r="U38" s="33">
        <v>6.15</v>
      </c>
      <c r="V38" s="33">
        <v>2.98</v>
      </c>
      <c r="W38" s="17">
        <v>3.29</v>
      </c>
      <c r="X38" s="17">
        <v>0.54</v>
      </c>
      <c r="Y38" s="17">
        <v>1.06</v>
      </c>
      <c r="Z38" s="17">
        <v>3.75</v>
      </c>
      <c r="AB38">
        <v>1.96</v>
      </c>
      <c r="AC38">
        <v>-4.34</v>
      </c>
      <c r="AD38">
        <v>-2.8923834487452948</v>
      </c>
      <c r="AG38" t="s">
        <v>151</v>
      </c>
      <c r="AH38" t="s">
        <v>152</v>
      </c>
      <c r="AI38" t="s">
        <v>153</v>
      </c>
      <c r="AJ38" t="s">
        <v>154</v>
      </c>
      <c r="AM38" t="s">
        <v>151</v>
      </c>
      <c r="AN38" t="s">
        <v>152</v>
      </c>
      <c r="AO38" t="s">
        <v>153</v>
      </c>
      <c r="AP38" t="s">
        <v>154</v>
      </c>
      <c r="AS38" t="s">
        <v>151</v>
      </c>
      <c r="AT38" t="s">
        <v>152</v>
      </c>
      <c r="AU38" t="s">
        <v>153</v>
      </c>
      <c r="AV38" t="s">
        <v>154</v>
      </c>
      <c r="AY38" t="s">
        <v>151</v>
      </c>
      <c r="AZ38" t="s">
        <v>152</v>
      </c>
      <c r="BA38" t="s">
        <v>153</v>
      </c>
      <c r="BB38" t="s">
        <v>154</v>
      </c>
      <c r="BE38" t="s">
        <v>151</v>
      </c>
      <c r="BF38" t="s">
        <v>152</v>
      </c>
      <c r="BG38" t="s">
        <v>153</v>
      </c>
      <c r="BH38" t="s">
        <v>154</v>
      </c>
    </row>
    <row r="39" spans="1:60">
      <c r="A39" s="18">
        <v>37590</v>
      </c>
      <c r="B39" s="34">
        <v>8.4</v>
      </c>
      <c r="C39" s="34">
        <v>6.38</v>
      </c>
      <c r="D39" s="19">
        <v>6.02</v>
      </c>
      <c r="E39" s="19">
        <v>7.03</v>
      </c>
      <c r="F39" s="19">
        <v>9.36</v>
      </c>
      <c r="G39" s="19">
        <v>1.31</v>
      </c>
      <c r="H39" s="34">
        <v>3.76</v>
      </c>
      <c r="I39" s="34">
        <v>4.1100000000000003</v>
      </c>
      <c r="J39" s="34">
        <v>-2.0699999999999998</v>
      </c>
      <c r="K39" s="34">
        <v>3.81</v>
      </c>
      <c r="L39" s="34">
        <v>6.86</v>
      </c>
      <c r="M39" s="19">
        <v>5.77</v>
      </c>
      <c r="N39" s="19">
        <v>4.25</v>
      </c>
      <c r="O39" s="19">
        <v>8.86</v>
      </c>
      <c r="P39" s="19">
        <v>6.49</v>
      </c>
      <c r="Q39" s="19">
        <v>2.58</v>
      </c>
      <c r="R39" s="34">
        <v>-0.74</v>
      </c>
      <c r="S39" s="34">
        <v>1.43</v>
      </c>
      <c r="T39" s="34">
        <v>0.5</v>
      </c>
      <c r="U39" s="34">
        <v>-2.23</v>
      </c>
      <c r="V39" s="34">
        <v>-0.64</v>
      </c>
      <c r="W39" s="19">
        <v>7.22</v>
      </c>
      <c r="X39" s="19">
        <v>-4.17</v>
      </c>
      <c r="Y39" s="19">
        <v>-3.46</v>
      </c>
      <c r="Z39" s="19">
        <v>-1.24</v>
      </c>
      <c r="AB39">
        <v>-6.92</v>
      </c>
      <c r="AC39">
        <v>0.99</v>
      </c>
      <c r="AD39">
        <v>2.4925442343949467</v>
      </c>
      <c r="AG39" t="s">
        <v>155</v>
      </c>
      <c r="AH39" t="s">
        <v>156</v>
      </c>
      <c r="AI39" t="s">
        <v>157</v>
      </c>
      <c r="AJ39" t="s">
        <v>158</v>
      </c>
      <c r="AM39" t="s">
        <v>155</v>
      </c>
      <c r="AN39" t="s">
        <v>156</v>
      </c>
      <c r="AO39" t="s">
        <v>157</v>
      </c>
      <c r="AP39" t="s">
        <v>158</v>
      </c>
      <c r="AS39" t="s">
        <v>155</v>
      </c>
      <c r="AT39" t="s">
        <v>156</v>
      </c>
      <c r="AU39" t="s">
        <v>157</v>
      </c>
      <c r="AV39" t="s">
        <v>158</v>
      </c>
      <c r="AY39" t="s">
        <v>155</v>
      </c>
      <c r="AZ39" t="s">
        <v>156</v>
      </c>
      <c r="BA39" t="s">
        <v>157</v>
      </c>
      <c r="BB39" t="s">
        <v>158</v>
      </c>
      <c r="BE39" t="s">
        <v>155</v>
      </c>
      <c r="BF39" t="s">
        <v>156</v>
      </c>
      <c r="BG39" t="s">
        <v>157</v>
      </c>
      <c r="BH39" t="s">
        <v>158</v>
      </c>
    </row>
    <row r="40" spans="1:60">
      <c r="A40" s="16">
        <v>37621</v>
      </c>
      <c r="B40" s="33">
        <v>-11.71</v>
      </c>
      <c r="C40" s="33">
        <v>-13.57</v>
      </c>
      <c r="D40" s="17">
        <v>-12.01</v>
      </c>
      <c r="E40" s="17">
        <v>-10.46</v>
      </c>
      <c r="F40" s="17">
        <v>-15.93</v>
      </c>
      <c r="G40" s="17">
        <v>-10.49</v>
      </c>
      <c r="H40" s="33">
        <v>-10.9</v>
      </c>
      <c r="I40" s="33">
        <v>-16.100000000000001</v>
      </c>
      <c r="J40" s="33">
        <v>-10.17</v>
      </c>
      <c r="K40" s="33">
        <v>-15.24</v>
      </c>
      <c r="L40" s="33">
        <v>-10.27</v>
      </c>
      <c r="M40" s="17">
        <v>-12.88</v>
      </c>
      <c r="N40" s="17">
        <v>-12.21</v>
      </c>
      <c r="O40" s="17">
        <v>-16.02</v>
      </c>
      <c r="P40" s="17">
        <v>-19.55</v>
      </c>
      <c r="Q40" s="17">
        <v>-13.4</v>
      </c>
      <c r="R40" s="33">
        <v>-11.42</v>
      </c>
      <c r="S40" s="33">
        <v>-11.65</v>
      </c>
      <c r="T40" s="33">
        <v>-16.48</v>
      </c>
      <c r="U40" s="33">
        <v>-15.51</v>
      </c>
      <c r="V40" s="33">
        <v>-10.44</v>
      </c>
      <c r="W40" s="17">
        <v>-10.85</v>
      </c>
      <c r="X40" s="17">
        <v>-12.25</v>
      </c>
      <c r="Y40" s="17">
        <v>-12.91</v>
      </c>
      <c r="Z40" s="17">
        <v>-14</v>
      </c>
      <c r="AB40">
        <v>-0.7</v>
      </c>
      <c r="AC40">
        <v>3.49</v>
      </c>
      <c r="AD40">
        <v>-18.460813066707374</v>
      </c>
      <c r="AF40" t="s">
        <v>159</v>
      </c>
      <c r="AG40" cm="1">
        <f t="array" ref="AG40:AJ44">LINEST(K5:K291,$AB$5:$AD$291,1,1)</f>
        <v>1.003597033255162</v>
      </c>
      <c r="AH40">
        <v>-0.40835166966177106</v>
      </c>
      <c r="AI40">
        <v>0.87252663186007895</v>
      </c>
      <c r="AJ40">
        <v>2.7212562257575379</v>
      </c>
      <c r="AL40" t="s">
        <v>159</v>
      </c>
      <c r="AM40" cm="1">
        <f t="array" ref="AM40:AP44">LINEST(J5:J291,$AB$5:$AD$291,1,1)</f>
        <v>0.94867432617048764</v>
      </c>
      <c r="AN40">
        <v>-0.10756038885120305</v>
      </c>
      <c r="AO40">
        <v>0.68862483863097301</v>
      </c>
      <c r="AP40">
        <v>2.6195315533697876</v>
      </c>
      <c r="AR40" t="s">
        <v>159</v>
      </c>
      <c r="AS40" cm="1">
        <f t="array" ref="AS40:AV44">LINEST(I5:I291,$AB$5:$AD$291,1,1)</f>
        <v>0.92509105055143681</v>
      </c>
      <c r="AT40">
        <v>7.3425566527234407E-2</v>
      </c>
      <c r="AU40">
        <v>0.7137663635570094</v>
      </c>
      <c r="AV40">
        <v>2.8521213622457768</v>
      </c>
      <c r="AX40" t="s">
        <v>159</v>
      </c>
      <c r="AY40" cm="1">
        <f t="array" ref="AY40:BB44">LINEST(H5:H291,$AB$5:$AD$291,1,1)</f>
        <v>1.0014428994039046</v>
      </c>
      <c r="AZ40">
        <v>0.40170578787184441</v>
      </c>
      <c r="BA40">
        <v>0.59335389061373134</v>
      </c>
      <c r="BB40">
        <v>2.962619527602512</v>
      </c>
      <c r="BD40" t="s">
        <v>159</v>
      </c>
      <c r="BE40" cm="1">
        <f t="array" ref="BE40:BH44">LINEST(G5:G291,$AB$5:$AD$291,1,1)</f>
        <v>0.83992530390994113</v>
      </c>
      <c r="BF40">
        <v>0.6782836217663909</v>
      </c>
      <c r="BG40">
        <v>0.51547787919292554</v>
      </c>
      <c r="BH40">
        <v>2.6672177513048534</v>
      </c>
    </row>
    <row r="41" spans="1:60">
      <c r="A41" s="16">
        <v>37652</v>
      </c>
      <c r="B41" s="33">
        <v>-2.59</v>
      </c>
      <c r="C41" s="33">
        <v>-4.42</v>
      </c>
      <c r="D41" s="17">
        <v>-5.53</v>
      </c>
      <c r="E41" s="17">
        <v>-4.17</v>
      </c>
      <c r="F41" s="17">
        <v>-8.74</v>
      </c>
      <c r="G41" s="17">
        <v>-6.46</v>
      </c>
      <c r="H41" s="33">
        <v>-4.5</v>
      </c>
      <c r="I41" s="33">
        <v>-2.06</v>
      </c>
      <c r="J41" s="33">
        <v>-5.65</v>
      </c>
      <c r="K41" s="33">
        <v>0.94</v>
      </c>
      <c r="L41" s="33">
        <v>-0.63</v>
      </c>
      <c r="M41" s="17">
        <v>-5.86</v>
      </c>
      <c r="N41" s="17">
        <v>-0.63</v>
      </c>
      <c r="O41" s="17">
        <v>-6.64</v>
      </c>
      <c r="P41" s="17">
        <v>-2.68</v>
      </c>
      <c r="Q41" s="17">
        <v>-3.01</v>
      </c>
      <c r="R41" s="33">
        <v>-7.31</v>
      </c>
      <c r="S41" s="33">
        <v>-3.96</v>
      </c>
      <c r="T41" s="33">
        <v>-1.79</v>
      </c>
      <c r="U41" s="33">
        <v>-1.57</v>
      </c>
      <c r="V41" s="33">
        <v>-4.09</v>
      </c>
      <c r="W41" s="17">
        <v>-4.45</v>
      </c>
      <c r="X41" s="17">
        <v>-5.59</v>
      </c>
      <c r="Y41" s="17">
        <v>-1.1100000000000001</v>
      </c>
      <c r="Z41" s="17">
        <v>0.01</v>
      </c>
      <c r="AB41">
        <v>1.36</v>
      </c>
      <c r="AC41">
        <v>-0.25</v>
      </c>
      <c r="AD41">
        <v>-9.79838279506642</v>
      </c>
      <c r="AF41" t="s">
        <v>160</v>
      </c>
      <c r="AG41">
        <v>3.5446675751532923E-2</v>
      </c>
      <c r="AH41">
        <v>5.8308091166332704E-2</v>
      </c>
      <c r="AI41">
        <v>4.6403321533905119E-2</v>
      </c>
      <c r="AJ41">
        <v>0.2671865664218338</v>
      </c>
      <c r="AL41" t="s">
        <v>160</v>
      </c>
      <c r="AM41">
        <v>2.930151588697744E-2</v>
      </c>
      <c r="AN41">
        <v>4.8199596250594542E-2</v>
      </c>
      <c r="AO41">
        <v>3.8358679179540341E-2</v>
      </c>
      <c r="AP41">
        <v>0.22086616741367479</v>
      </c>
      <c r="AR41" t="s">
        <v>160</v>
      </c>
      <c r="AS41">
        <v>2.9279113084079468E-2</v>
      </c>
      <c r="AT41">
        <v>4.8162744708212614E-2</v>
      </c>
      <c r="AU41">
        <v>3.8329351620775103E-2</v>
      </c>
      <c r="AV41">
        <v>0.2206973017060273</v>
      </c>
      <c r="AX41" t="s">
        <v>160</v>
      </c>
      <c r="AY41">
        <v>2.8740609406012241E-2</v>
      </c>
      <c r="AZ41">
        <v>4.7276931838925666E-2</v>
      </c>
      <c r="BA41">
        <v>3.7624395266173546E-2</v>
      </c>
      <c r="BB41">
        <v>0.21663822012227432</v>
      </c>
      <c r="BD41" t="s">
        <v>160</v>
      </c>
      <c r="BE41">
        <v>3.2457934513052171E-2</v>
      </c>
      <c r="BF41">
        <v>5.3391754361508996E-2</v>
      </c>
      <c r="BG41">
        <v>4.2490753775985927E-2</v>
      </c>
      <c r="BH41">
        <v>0.24465831821513206</v>
      </c>
    </row>
    <row r="42" spans="1:60">
      <c r="A42" s="16">
        <v>37680</v>
      </c>
      <c r="B42" s="33">
        <v>2.13</v>
      </c>
      <c r="C42" s="33">
        <v>0.79</v>
      </c>
      <c r="D42" s="17">
        <v>-1.9</v>
      </c>
      <c r="E42" s="17">
        <v>-5</v>
      </c>
      <c r="F42" s="17">
        <v>-5.37</v>
      </c>
      <c r="G42" s="17">
        <v>-0.48</v>
      </c>
      <c r="H42" s="33">
        <v>1.77</v>
      </c>
      <c r="I42" s="33">
        <v>-0.91</v>
      </c>
      <c r="J42" s="33">
        <v>-2.96</v>
      </c>
      <c r="K42" s="33">
        <v>-3.75</v>
      </c>
      <c r="L42" s="33">
        <v>-3.56</v>
      </c>
      <c r="M42" s="17">
        <v>0.41</v>
      </c>
      <c r="N42" s="17">
        <v>0.8</v>
      </c>
      <c r="O42" s="17">
        <v>2.2599999999999998</v>
      </c>
      <c r="P42" s="17">
        <v>-0.22</v>
      </c>
      <c r="Q42" s="17">
        <v>-0.59</v>
      </c>
      <c r="R42" s="33">
        <v>0.86</v>
      </c>
      <c r="S42" s="33">
        <v>-1.31</v>
      </c>
      <c r="T42" s="33">
        <v>-2.3199999999999998</v>
      </c>
      <c r="U42" s="33">
        <v>-10.99</v>
      </c>
      <c r="V42" s="33">
        <v>-2.7</v>
      </c>
      <c r="W42" s="17">
        <v>0.86</v>
      </c>
      <c r="X42" s="17">
        <v>-3.69</v>
      </c>
      <c r="Y42" s="17">
        <v>-3.93</v>
      </c>
      <c r="Z42" s="17">
        <v>-1.89</v>
      </c>
      <c r="AB42">
        <v>0.34</v>
      </c>
      <c r="AC42">
        <v>7.57</v>
      </c>
      <c r="AD42">
        <v>-8.7527245277750136</v>
      </c>
      <c r="AF42" t="s">
        <v>161</v>
      </c>
      <c r="AG42">
        <v>0.83237589711598159</v>
      </c>
      <c r="AH42">
        <v>4.1368230787355236</v>
      </c>
      <c r="AI42" t="e">
        <v>#N/A</v>
      </c>
      <c r="AJ42" t="e">
        <v>#N/A</v>
      </c>
      <c r="AL42" t="s">
        <v>161</v>
      </c>
      <c r="AM42">
        <v>0.8404506436626008</v>
      </c>
      <c r="AN42">
        <v>3.4196489400826771</v>
      </c>
      <c r="AO42" t="e">
        <v>#N/A</v>
      </c>
      <c r="AP42" t="e">
        <v>#N/A</v>
      </c>
      <c r="AR42" t="s">
        <v>161</v>
      </c>
      <c r="AS42">
        <v>0.82959725260116857</v>
      </c>
      <c r="AT42">
        <v>3.4170344090979858</v>
      </c>
      <c r="AU42" t="e">
        <v>#N/A</v>
      </c>
      <c r="AV42" t="e">
        <v>#N/A</v>
      </c>
      <c r="AX42" t="s">
        <v>161</v>
      </c>
      <c r="AY42">
        <v>0.83408728037916124</v>
      </c>
      <c r="AZ42">
        <v>3.3541880519662839</v>
      </c>
      <c r="BA42" t="e">
        <v>#N/A</v>
      </c>
      <c r="BB42" t="e">
        <v>#N/A</v>
      </c>
      <c r="BD42" t="s">
        <v>161</v>
      </c>
      <c r="BE42">
        <v>0.74310711741869784</v>
      </c>
      <c r="BF42">
        <v>3.7880204485994367</v>
      </c>
      <c r="BG42" t="e">
        <v>#N/A</v>
      </c>
      <c r="BH42" t="e">
        <v>#N/A</v>
      </c>
    </row>
    <row r="43" spans="1:60">
      <c r="A43" s="16">
        <v>37711</v>
      </c>
      <c r="B43" s="33">
        <v>-6.77</v>
      </c>
      <c r="C43" s="33">
        <v>-4.8099999999999996</v>
      </c>
      <c r="D43" s="17">
        <v>-5.95</v>
      </c>
      <c r="E43" s="17">
        <v>-9.3699999999999992</v>
      </c>
      <c r="F43" s="17">
        <v>-2.91</v>
      </c>
      <c r="G43" s="17">
        <v>-7.25</v>
      </c>
      <c r="H43" s="33">
        <v>-9.02</v>
      </c>
      <c r="I43" s="33">
        <v>-7.19</v>
      </c>
      <c r="J43" s="33">
        <v>-11.63</v>
      </c>
      <c r="K43" s="33">
        <v>-12.06</v>
      </c>
      <c r="L43" s="33">
        <v>-26.48</v>
      </c>
      <c r="M43" s="17">
        <v>-2.5499999999999998</v>
      </c>
      <c r="N43" s="17">
        <v>-6.3</v>
      </c>
      <c r="O43" s="17">
        <v>-4.42</v>
      </c>
      <c r="P43" s="17">
        <v>-8.8800000000000008</v>
      </c>
      <c r="Q43" s="17">
        <v>-5.72</v>
      </c>
      <c r="R43" s="33">
        <v>-8.91</v>
      </c>
      <c r="S43" s="33">
        <v>-12.41</v>
      </c>
      <c r="T43" s="33">
        <v>-15.11</v>
      </c>
      <c r="U43" s="33">
        <v>-23.13</v>
      </c>
      <c r="V43" s="33">
        <v>-9.25</v>
      </c>
      <c r="W43" s="17">
        <v>-13.21</v>
      </c>
      <c r="X43" s="17">
        <v>-11.3</v>
      </c>
      <c r="Y43" s="17">
        <v>-18.62</v>
      </c>
      <c r="Z43" s="17">
        <v>-16.25</v>
      </c>
      <c r="AB43">
        <v>-5.96</v>
      </c>
      <c r="AC43">
        <v>2.86</v>
      </c>
      <c r="AD43">
        <v>-11.960800245945308</v>
      </c>
      <c r="AF43" t="s">
        <v>162</v>
      </c>
      <c r="AG43">
        <v>468.43378494084419</v>
      </c>
      <c r="AH43">
        <v>283</v>
      </c>
      <c r="AI43" t="e">
        <v>#N/A</v>
      </c>
      <c r="AJ43" t="e">
        <v>#N/A</v>
      </c>
      <c r="AL43" t="s">
        <v>162</v>
      </c>
      <c r="AM43">
        <v>496.91526521222596</v>
      </c>
      <c r="AN43">
        <v>283</v>
      </c>
      <c r="AO43" t="e">
        <v>#N/A</v>
      </c>
      <c r="AP43" t="e">
        <v>#N/A</v>
      </c>
      <c r="AR43" t="s">
        <v>162</v>
      </c>
      <c r="AS43">
        <v>459.25711502102359</v>
      </c>
      <c r="AT43">
        <v>283</v>
      </c>
      <c r="AU43" t="e">
        <v>#N/A</v>
      </c>
      <c r="AV43" t="e">
        <v>#N/A</v>
      </c>
      <c r="AX43" t="s">
        <v>162</v>
      </c>
      <c r="AY43">
        <v>474.238705922691</v>
      </c>
      <c r="AZ43">
        <v>283</v>
      </c>
      <c r="BA43" t="e">
        <v>#N/A</v>
      </c>
      <c r="BB43" t="e">
        <v>#N/A</v>
      </c>
      <c r="BD43" t="s">
        <v>162</v>
      </c>
      <c r="BE43">
        <v>272.87549077053598</v>
      </c>
      <c r="BF43">
        <v>283</v>
      </c>
      <c r="BG43" t="e">
        <v>#N/A</v>
      </c>
      <c r="BH43" t="e">
        <v>#N/A</v>
      </c>
    </row>
    <row r="44" spans="1:60">
      <c r="A44" s="18">
        <v>37741</v>
      </c>
      <c r="B44" s="34">
        <v>16.03</v>
      </c>
      <c r="C44" s="34">
        <v>12.82</v>
      </c>
      <c r="D44" s="19">
        <v>10.9</v>
      </c>
      <c r="E44" s="19">
        <v>14.91</v>
      </c>
      <c r="F44" s="19">
        <v>9.64</v>
      </c>
      <c r="G44" s="19">
        <v>13.47</v>
      </c>
      <c r="H44" s="34">
        <v>9.85</v>
      </c>
      <c r="I44" s="34">
        <v>14.08</v>
      </c>
      <c r="J44" s="34">
        <v>11.61</v>
      </c>
      <c r="K44" s="34">
        <v>22.21</v>
      </c>
      <c r="L44" s="34">
        <v>18.46</v>
      </c>
      <c r="M44" s="19">
        <v>11.82</v>
      </c>
      <c r="N44" s="19">
        <v>15.16</v>
      </c>
      <c r="O44" s="19">
        <v>16.399999999999999</v>
      </c>
      <c r="P44" s="19">
        <v>11.15</v>
      </c>
      <c r="Q44" s="19">
        <v>10.56</v>
      </c>
      <c r="R44" s="34">
        <v>7.32</v>
      </c>
      <c r="S44" s="34">
        <v>12.55</v>
      </c>
      <c r="T44" s="34">
        <v>18.13</v>
      </c>
      <c r="U44" s="34">
        <v>18.11</v>
      </c>
      <c r="V44" s="34">
        <v>11.13</v>
      </c>
      <c r="W44" s="19">
        <v>11.37</v>
      </c>
      <c r="X44" s="19">
        <v>14.16</v>
      </c>
      <c r="Y44" s="19">
        <v>11.54</v>
      </c>
      <c r="Z44" s="19">
        <v>14.69</v>
      </c>
      <c r="AB44">
        <v>-0.1</v>
      </c>
      <c r="AC44">
        <v>2.44</v>
      </c>
      <c r="AD44">
        <v>3.3508116725130916</v>
      </c>
      <c r="AF44" t="s">
        <v>163</v>
      </c>
      <c r="AG44">
        <v>24049.350961633092</v>
      </c>
      <c r="AH44">
        <v>4843.0653672867566</v>
      </c>
      <c r="AI44" t="e">
        <v>#N/A</v>
      </c>
      <c r="AJ44" t="e">
        <v>#N/A</v>
      </c>
      <c r="AL44" t="s">
        <v>163</v>
      </c>
      <c r="AM44">
        <v>17432.779654713882</v>
      </c>
      <c r="AN44">
        <v>3309.4016811746269</v>
      </c>
      <c r="AO44" t="e">
        <v>#N/A</v>
      </c>
      <c r="AP44" t="e">
        <v>#N/A</v>
      </c>
      <c r="AR44" t="s">
        <v>163</v>
      </c>
      <c r="AS44">
        <v>16087.029279346583</v>
      </c>
      <c r="AT44">
        <v>3304.3431352875723</v>
      </c>
      <c r="AU44" t="e">
        <v>#N/A</v>
      </c>
      <c r="AV44" t="e">
        <v>#N/A</v>
      </c>
      <c r="AX44" t="s">
        <v>163</v>
      </c>
      <c r="AY44">
        <v>16006.377926309906</v>
      </c>
      <c r="AZ44">
        <v>3183.913429090805</v>
      </c>
      <c r="BA44" t="e">
        <v>#N/A</v>
      </c>
      <c r="BB44" t="e">
        <v>#N/A</v>
      </c>
      <c r="BD44" t="s">
        <v>163</v>
      </c>
      <c r="BE44">
        <v>11746.552228917397</v>
      </c>
      <c r="BF44">
        <v>4060.7949940791159</v>
      </c>
      <c r="BG44" t="e">
        <v>#N/A</v>
      </c>
      <c r="BH44" t="e">
        <v>#N/A</v>
      </c>
    </row>
    <row r="45" spans="1:60">
      <c r="A45" s="16">
        <v>37772</v>
      </c>
      <c r="B45" s="33">
        <v>5.14</v>
      </c>
      <c r="C45" s="33">
        <v>5.0199999999999996</v>
      </c>
      <c r="D45" s="17">
        <v>4.91</v>
      </c>
      <c r="E45" s="17">
        <v>1.89</v>
      </c>
      <c r="F45" s="17">
        <v>7.46</v>
      </c>
      <c r="G45" s="17">
        <v>7.26</v>
      </c>
      <c r="H45" s="33">
        <v>6.79</v>
      </c>
      <c r="I45" s="33">
        <v>8.4600000000000009</v>
      </c>
      <c r="J45" s="33">
        <v>12.19</v>
      </c>
      <c r="K45" s="33">
        <v>9.58</v>
      </c>
      <c r="L45" s="33">
        <v>9.86</v>
      </c>
      <c r="M45" s="17">
        <v>7.42</v>
      </c>
      <c r="N45" s="17">
        <v>12.53</v>
      </c>
      <c r="O45" s="17">
        <v>28.95</v>
      </c>
      <c r="P45" s="17">
        <v>10.36</v>
      </c>
      <c r="Q45" s="17">
        <v>10.76</v>
      </c>
      <c r="R45" s="33">
        <v>12.6</v>
      </c>
      <c r="S45" s="33">
        <v>6.92</v>
      </c>
      <c r="T45" s="33">
        <v>8.1</v>
      </c>
      <c r="U45" s="33">
        <v>16.95</v>
      </c>
      <c r="V45" s="33">
        <v>5.55</v>
      </c>
      <c r="W45" s="17">
        <v>7.23</v>
      </c>
      <c r="X45" s="17">
        <v>9.26</v>
      </c>
      <c r="Y45" s="17">
        <v>9.68</v>
      </c>
      <c r="Z45" s="17">
        <v>2.7</v>
      </c>
      <c r="AB45">
        <v>3.31</v>
      </c>
      <c r="AC45">
        <v>-2.08</v>
      </c>
      <c r="AD45">
        <v>1.9806647230428949</v>
      </c>
    </row>
    <row r="46" spans="1:60">
      <c r="A46" s="16">
        <v>37802</v>
      </c>
      <c r="B46" s="33">
        <v>-0.56000000000000005</v>
      </c>
      <c r="C46" s="33">
        <v>9.65</v>
      </c>
      <c r="D46" s="17">
        <v>8.85</v>
      </c>
      <c r="E46" s="17">
        <v>2.2000000000000002</v>
      </c>
      <c r="F46" s="17">
        <v>7.49</v>
      </c>
      <c r="G46" s="17">
        <v>3.42</v>
      </c>
      <c r="H46" s="33">
        <v>5.69</v>
      </c>
      <c r="I46" s="33">
        <v>5.84</v>
      </c>
      <c r="J46" s="33">
        <v>4.74</v>
      </c>
      <c r="K46" s="33">
        <v>3.98</v>
      </c>
      <c r="L46" s="33">
        <v>2.42</v>
      </c>
      <c r="M46" s="17">
        <v>2.65</v>
      </c>
      <c r="N46" s="17">
        <v>3.98</v>
      </c>
      <c r="O46" s="17">
        <v>3.35</v>
      </c>
      <c r="P46" s="17">
        <v>6.29</v>
      </c>
      <c r="Q46" s="17">
        <v>2.68</v>
      </c>
      <c r="R46" s="33">
        <v>0.49</v>
      </c>
      <c r="S46" s="33">
        <v>6.04</v>
      </c>
      <c r="T46" s="33">
        <v>3.76</v>
      </c>
      <c r="U46" s="33">
        <v>1.45</v>
      </c>
      <c r="V46" s="33">
        <v>-0.14000000000000001</v>
      </c>
      <c r="W46" s="17">
        <v>0.76</v>
      </c>
      <c r="X46" s="17">
        <v>2.06</v>
      </c>
      <c r="Y46" s="17">
        <v>11.9</v>
      </c>
      <c r="Z46" s="17">
        <v>7.85</v>
      </c>
      <c r="AB46">
        <v>-0.79</v>
      </c>
      <c r="AC46">
        <v>-3.71</v>
      </c>
      <c r="AD46">
        <v>1.4175970865679099</v>
      </c>
      <c r="AF46" t="s">
        <v>164</v>
      </c>
      <c r="AG46">
        <f>(AG40-1)/AG41</f>
        <v>0.10147730863045663</v>
      </c>
      <c r="AH46">
        <f>AH40/AH41</f>
        <v>-7.0033448444896917</v>
      </c>
      <c r="AI46">
        <f t="shared" ref="AI46:AJ46" si="54">AI40/AI41</f>
        <v>18.803107256504415</v>
      </c>
      <c r="AJ46">
        <f t="shared" si="54"/>
        <v>10.184854209553418</v>
      </c>
      <c r="AL46" t="s">
        <v>164</v>
      </c>
      <c r="AM46">
        <f>(AM40-1)/AM41</f>
        <v>-1.7516388581221214</v>
      </c>
      <c r="AN46">
        <f>AN40/AN41</f>
        <v>-2.2315620299387109</v>
      </c>
      <c r="AO46">
        <f t="shared" ref="AO46:AP46" si="55">AO40/AO41</f>
        <v>17.952256265337468</v>
      </c>
      <c r="AP46">
        <f t="shared" si="55"/>
        <v>11.860266260080904</v>
      </c>
      <c r="AR46" t="s">
        <v>164</v>
      </c>
      <c r="AS46">
        <f>(AS40-1)/AS41</f>
        <v>-2.5584432572616063</v>
      </c>
      <c r="AT46">
        <f>AT40/AT41</f>
        <v>1.5245303599716573</v>
      </c>
      <c r="AU46">
        <f t="shared" ref="AU46:AV46" si="56">AU40/AU41</f>
        <v>18.62192636648038</v>
      </c>
      <c r="AV46">
        <f t="shared" si="56"/>
        <v>12.923227154108357</v>
      </c>
      <c r="AX46" t="s">
        <v>164</v>
      </c>
      <c r="AY46">
        <f>(AY40-1)/AY41</f>
        <v>5.0204203519873508E-2</v>
      </c>
      <c r="AZ46">
        <f>AZ40/AZ41</f>
        <v>8.4968667010894769</v>
      </c>
      <c r="BA46">
        <f t="shared" ref="BA46:BB46" si="57">BA40/BA41</f>
        <v>15.770456545973776</v>
      </c>
      <c r="BB46">
        <f t="shared" si="57"/>
        <v>13.675424059200443</v>
      </c>
      <c r="BD46" t="s">
        <v>164</v>
      </c>
      <c r="BE46">
        <f>(BE40-1)/BE41</f>
        <v>-4.9317585512315549</v>
      </c>
      <c r="BF46">
        <f>BF40/BF41</f>
        <v>12.703902126418548</v>
      </c>
      <c r="BG46">
        <f t="shared" ref="BG46:BH46" si="58">BG40/BG41</f>
        <v>12.131530589232639</v>
      </c>
      <c r="BH46">
        <f t="shared" si="58"/>
        <v>10.901806939421226</v>
      </c>
    </row>
    <row r="47" spans="1:60">
      <c r="A47" s="16">
        <v>37833</v>
      </c>
      <c r="B47" s="33">
        <v>-0.34</v>
      </c>
      <c r="C47" s="33">
        <v>6.16</v>
      </c>
      <c r="D47" s="17">
        <v>9.39</v>
      </c>
      <c r="E47" s="17">
        <v>2.0499999999999998</v>
      </c>
      <c r="F47" s="17">
        <v>9.82</v>
      </c>
      <c r="G47" s="17">
        <v>-1.2</v>
      </c>
      <c r="H47" s="33">
        <v>1.93</v>
      </c>
      <c r="I47" s="33">
        <v>1.5</v>
      </c>
      <c r="J47" s="33">
        <v>1.94</v>
      </c>
      <c r="K47" s="33">
        <v>-3.8</v>
      </c>
      <c r="L47" s="33">
        <v>-2.96</v>
      </c>
      <c r="M47" s="17">
        <v>-2.77</v>
      </c>
      <c r="N47" s="17">
        <v>-0.1</v>
      </c>
      <c r="O47" s="17">
        <v>0.8</v>
      </c>
      <c r="P47" s="17">
        <v>-2.36</v>
      </c>
      <c r="Q47" s="17">
        <v>3.42</v>
      </c>
      <c r="R47" s="33">
        <v>-2.56</v>
      </c>
      <c r="S47" s="33">
        <v>2.75</v>
      </c>
      <c r="T47" s="33">
        <v>-1.62</v>
      </c>
      <c r="U47" s="33">
        <v>-8.25</v>
      </c>
      <c r="V47" s="33">
        <v>-1.58</v>
      </c>
      <c r="W47" s="17">
        <v>-1.7</v>
      </c>
      <c r="X47" s="17">
        <v>-1.96</v>
      </c>
      <c r="Y47" s="17">
        <v>0.81</v>
      </c>
      <c r="Z47" s="17">
        <v>-2.8</v>
      </c>
      <c r="AB47">
        <v>-5.45</v>
      </c>
      <c r="AC47">
        <v>-1.07</v>
      </c>
      <c r="AD47">
        <v>1.566758785635801</v>
      </c>
      <c r="AF47" t="s">
        <v>165</v>
      </c>
      <c r="AG47" s="41">
        <f>_xlfn.T.DIST.2T(ABS(AG46),$AH$7)</f>
        <v>0.91924342874850162</v>
      </c>
      <c r="AH47" s="38">
        <f t="shared" ref="AH47" si="59">_xlfn.T.DIST.2T(ABS(AH46),$AH$7)</f>
        <v>1.8223865568665149E-11</v>
      </c>
      <c r="AI47" s="38">
        <f t="shared" ref="AI47" si="60">_xlfn.T.DIST.2T(ABS(AI46),$AH$7)</f>
        <v>9.7041818950904011E-52</v>
      </c>
      <c r="AJ47" s="38">
        <f t="shared" ref="AJ47" si="61">_xlfn.T.DIST.2T(ABS(AJ46),$AH$7)</f>
        <v>5.8441122497027596E-21</v>
      </c>
      <c r="AL47" t="s">
        <v>165</v>
      </c>
      <c r="AM47" s="38">
        <f>_xlfn.T.DIST.2T(ABS(AM46),$AN$7)</f>
        <v>8.0919153068957028E-2</v>
      </c>
      <c r="AN47" s="38">
        <f t="shared" ref="AN47" si="62">_xlfn.T.DIST.2T(ABS(AN46),$AN$7)</f>
        <v>2.6427020250807245E-2</v>
      </c>
      <c r="AO47" s="38">
        <f t="shared" ref="AO47" si="63">_xlfn.T.DIST.2T(ABS(AO46),$AN$7)</f>
        <v>1.2353797512290516E-48</v>
      </c>
      <c r="AP47" s="38">
        <f t="shared" ref="AP47" si="64">_xlfn.T.DIST.2T(ABS(AP46),$AN$7)</f>
        <v>1.3062260676703874E-26</v>
      </c>
      <c r="AR47" t="s">
        <v>165</v>
      </c>
      <c r="AS47" s="38">
        <f>_xlfn.T.DIST.2T(ABS(AS46),283)</f>
        <v>1.1034953068455696E-2</v>
      </c>
      <c r="AT47" s="41">
        <f t="shared" ref="AT47" si="65">_xlfn.T.DIST.2T(ABS(AT46),283)</f>
        <v>0.12849298399585729</v>
      </c>
      <c r="AU47" s="38">
        <f t="shared" ref="AU47" si="66">_xlfn.T.DIST.2T(ABS(AU46),283)</f>
        <v>4.4353673321105574E-51</v>
      </c>
      <c r="AV47" s="38">
        <f t="shared" ref="AV47" si="67">_xlfn.T.DIST.2T(ABS(AV46),283)</f>
        <v>2.4278937049834199E-30</v>
      </c>
      <c r="AX47" t="s">
        <v>165</v>
      </c>
      <c r="AY47" s="41">
        <f>_xlfn.T.DIST.2T(ABS(AY46),283)</f>
        <v>0.95999507680395713</v>
      </c>
      <c r="AZ47" s="38">
        <f t="shared" ref="AZ47" si="68">_xlfn.T.DIST.2T(ABS(AZ46),283)</f>
        <v>1.1279177941790587E-15</v>
      </c>
      <c r="BA47" s="38">
        <f t="shared" ref="BA47" si="69">_xlfn.T.DIST.2T(ABS(BA46),283)</f>
        <v>1.2135079951676921E-40</v>
      </c>
      <c r="BB47" s="38">
        <f t="shared" ref="BB47" si="70">_xlfn.T.DIST.2T(ABS(BB46),283)</f>
        <v>4.9794890772542861E-33</v>
      </c>
      <c r="BD47" t="s">
        <v>165</v>
      </c>
      <c r="BE47" s="38">
        <f>_xlfn.T.DIST.2T(ABS(BE46),283)</f>
        <v>1.3914656494138971E-6</v>
      </c>
      <c r="BF47" s="38">
        <f t="shared" ref="BF47" si="71">_xlfn.T.DIST.2T(ABS(BF46),283)</f>
        <v>1.4528842935084024E-29</v>
      </c>
      <c r="BG47" s="38">
        <f t="shared" ref="BG47" si="72">_xlfn.T.DIST.2T(ABS(BG46),283)</f>
        <v>1.4887245945645295E-27</v>
      </c>
      <c r="BH47" s="38">
        <f t="shared" ref="BH47" si="73">_xlfn.T.DIST.2T(ABS(BH46),283)</f>
        <v>2.4516654421176174E-23</v>
      </c>
    </row>
    <row r="48" spans="1:60">
      <c r="A48" s="16">
        <v>37864</v>
      </c>
      <c r="B48" s="33">
        <v>10.63</v>
      </c>
      <c r="C48" s="33">
        <v>10.64</v>
      </c>
      <c r="D48" s="17">
        <v>4.1900000000000004</v>
      </c>
      <c r="E48" s="17">
        <v>3.35</v>
      </c>
      <c r="F48" s="17">
        <v>2.35</v>
      </c>
      <c r="G48" s="17">
        <v>5.38</v>
      </c>
      <c r="H48" s="33">
        <v>4.3099999999999996</v>
      </c>
      <c r="I48" s="33">
        <v>2.34</v>
      </c>
      <c r="J48" s="33">
        <v>-2.0299999999999998</v>
      </c>
      <c r="K48" s="33">
        <v>-4.25</v>
      </c>
      <c r="L48" s="33">
        <v>12.93</v>
      </c>
      <c r="M48" s="17">
        <v>5.67</v>
      </c>
      <c r="N48" s="17">
        <v>4.9800000000000004</v>
      </c>
      <c r="O48" s="17">
        <v>0.27</v>
      </c>
      <c r="P48" s="17">
        <v>4.18</v>
      </c>
      <c r="Q48" s="17">
        <v>6.17</v>
      </c>
      <c r="R48" s="33">
        <v>0.63</v>
      </c>
      <c r="S48" s="33">
        <v>-2.14</v>
      </c>
      <c r="T48" s="33">
        <v>-4.5599999999999996</v>
      </c>
      <c r="U48" s="33">
        <v>-8.35</v>
      </c>
      <c r="V48" s="33">
        <v>2.67</v>
      </c>
      <c r="W48" s="17">
        <v>-4.3099999999999996</v>
      </c>
      <c r="X48" s="17">
        <v>-5.14</v>
      </c>
      <c r="Y48" s="17">
        <v>-3.35</v>
      </c>
      <c r="Z48" s="17">
        <v>-11.23</v>
      </c>
      <c r="AB48">
        <v>-8.14</v>
      </c>
      <c r="AC48">
        <v>10.220000000000001</v>
      </c>
      <c r="AD48">
        <v>0.48615507861562834</v>
      </c>
    </row>
    <row r="49" spans="1:60">
      <c r="A49" s="18">
        <v>37894</v>
      </c>
      <c r="B49" s="34">
        <v>-0.34</v>
      </c>
      <c r="C49" s="34">
        <v>-11.97</v>
      </c>
      <c r="D49" s="19">
        <v>-6.9</v>
      </c>
      <c r="E49" s="19">
        <v>-8.39</v>
      </c>
      <c r="F49" s="19">
        <v>-9.7899999999999991</v>
      </c>
      <c r="G49" s="19">
        <v>-3.91</v>
      </c>
      <c r="H49" s="34">
        <v>-8.7799999999999994</v>
      </c>
      <c r="I49" s="34">
        <v>-10.34</v>
      </c>
      <c r="J49" s="34">
        <v>-8.43</v>
      </c>
      <c r="K49" s="34">
        <v>-5.82</v>
      </c>
      <c r="L49" s="34">
        <v>-3.41</v>
      </c>
      <c r="M49" s="19">
        <v>-9.14</v>
      </c>
      <c r="N49" s="19">
        <v>-9.3699999999999992</v>
      </c>
      <c r="O49" s="19">
        <v>-11.88</v>
      </c>
      <c r="P49" s="19">
        <v>-15.56</v>
      </c>
      <c r="Q49" s="19">
        <v>-4.33</v>
      </c>
      <c r="R49" s="34">
        <v>-7.34</v>
      </c>
      <c r="S49" s="34">
        <v>-8.6300000000000008</v>
      </c>
      <c r="T49" s="34">
        <v>-7.34</v>
      </c>
      <c r="U49" s="34">
        <v>-6.38</v>
      </c>
      <c r="V49" s="34">
        <v>-3.13</v>
      </c>
      <c r="W49" s="19">
        <v>-0.88</v>
      </c>
      <c r="X49" s="19">
        <v>-4.6900000000000004</v>
      </c>
      <c r="Y49" s="19">
        <v>-4.38</v>
      </c>
      <c r="Z49" s="19">
        <v>-8.7200000000000006</v>
      </c>
      <c r="AB49">
        <v>1.1499999999999999</v>
      </c>
      <c r="AC49">
        <v>5.39</v>
      </c>
      <c r="AD49">
        <v>-12.208606174064299</v>
      </c>
      <c r="AE49">
        <v>21</v>
      </c>
      <c r="AF49" t="s">
        <v>178</v>
      </c>
      <c r="AK49">
        <v>22</v>
      </c>
      <c r="AL49" t="s">
        <v>179</v>
      </c>
      <c r="AQ49">
        <v>23</v>
      </c>
      <c r="AR49" t="s">
        <v>180</v>
      </c>
      <c r="AW49">
        <v>24</v>
      </c>
      <c r="AX49" t="s">
        <v>173</v>
      </c>
      <c r="BC49">
        <v>25</v>
      </c>
      <c r="BD49" t="s">
        <v>177</v>
      </c>
    </row>
    <row r="50" spans="1:60">
      <c r="A50" s="16">
        <v>37925</v>
      </c>
      <c r="B50" s="33">
        <v>12.17</v>
      </c>
      <c r="C50" s="33">
        <v>12.52</v>
      </c>
      <c r="D50" s="17">
        <v>13.54</v>
      </c>
      <c r="E50" s="17">
        <v>7.49</v>
      </c>
      <c r="F50" s="17">
        <v>14.94</v>
      </c>
      <c r="G50" s="17">
        <v>1.67</v>
      </c>
      <c r="H50" s="33">
        <v>5.93</v>
      </c>
      <c r="I50" s="33">
        <v>2.11</v>
      </c>
      <c r="J50" s="33">
        <v>1.1399999999999999</v>
      </c>
      <c r="K50" s="33">
        <v>0.14000000000000001</v>
      </c>
      <c r="L50" s="33">
        <v>11.62</v>
      </c>
      <c r="M50" s="17">
        <v>2.19</v>
      </c>
      <c r="N50" s="17">
        <v>5.66</v>
      </c>
      <c r="O50" s="17">
        <v>-0.35</v>
      </c>
      <c r="P50" s="17">
        <v>5.69</v>
      </c>
      <c r="Q50" s="17">
        <v>0.88</v>
      </c>
      <c r="R50" s="33">
        <v>5.8</v>
      </c>
      <c r="S50" s="33">
        <v>1.02</v>
      </c>
      <c r="T50" s="33">
        <v>-3.6</v>
      </c>
      <c r="U50" s="33">
        <v>-6.66</v>
      </c>
      <c r="V50" s="33">
        <v>-1.1599999999999999</v>
      </c>
      <c r="W50" s="17">
        <v>-2.87</v>
      </c>
      <c r="X50" s="17">
        <v>-1.83</v>
      </c>
      <c r="Y50" s="17">
        <v>-4.2300000000000004</v>
      </c>
      <c r="Z50" s="17">
        <v>-3.87</v>
      </c>
      <c r="AB50">
        <v>-11.53</v>
      </c>
      <c r="AC50">
        <v>2.19</v>
      </c>
      <c r="AD50">
        <v>7.1011198012644252</v>
      </c>
      <c r="AG50" t="s">
        <v>151</v>
      </c>
      <c r="AH50" t="s">
        <v>152</v>
      </c>
      <c r="AI50" t="s">
        <v>153</v>
      </c>
      <c r="AJ50" t="s">
        <v>154</v>
      </c>
      <c r="AM50" t="s">
        <v>151</v>
      </c>
      <c r="AN50" t="s">
        <v>152</v>
      </c>
      <c r="AO50" t="s">
        <v>153</v>
      </c>
      <c r="AP50" t="s">
        <v>154</v>
      </c>
      <c r="AS50" t="s">
        <v>151</v>
      </c>
      <c r="AT50" t="s">
        <v>152</v>
      </c>
      <c r="AU50" t="s">
        <v>153</v>
      </c>
      <c r="AV50" t="s">
        <v>154</v>
      </c>
      <c r="AY50" t="s">
        <v>151</v>
      </c>
      <c r="AZ50" t="s">
        <v>152</v>
      </c>
      <c r="BA50" t="s">
        <v>153</v>
      </c>
      <c r="BB50" t="s">
        <v>154</v>
      </c>
      <c r="BE50" t="s">
        <v>151</v>
      </c>
      <c r="BF50" t="s">
        <v>152</v>
      </c>
      <c r="BG50" t="s">
        <v>153</v>
      </c>
      <c r="BH50" t="s">
        <v>154</v>
      </c>
    </row>
    <row r="51" spans="1:60">
      <c r="A51" s="16">
        <v>37955</v>
      </c>
      <c r="B51" s="33">
        <v>14.88</v>
      </c>
      <c r="C51" s="33">
        <v>8.6300000000000008</v>
      </c>
      <c r="D51" s="17">
        <v>3.95</v>
      </c>
      <c r="E51" s="17">
        <v>-3.15</v>
      </c>
      <c r="F51" s="17">
        <v>-0.88</v>
      </c>
      <c r="G51" s="17">
        <v>3.29</v>
      </c>
      <c r="H51" s="33">
        <v>4.49</v>
      </c>
      <c r="I51" s="33">
        <v>2.13</v>
      </c>
      <c r="J51" s="33">
        <v>2.1</v>
      </c>
      <c r="K51" s="33">
        <v>-0.01</v>
      </c>
      <c r="L51" s="33">
        <v>7.66</v>
      </c>
      <c r="M51" s="17">
        <v>4.29</v>
      </c>
      <c r="N51" s="17">
        <v>2.35</v>
      </c>
      <c r="O51" s="17">
        <v>0.74</v>
      </c>
      <c r="P51" s="17">
        <v>-2.96</v>
      </c>
      <c r="Q51" s="17">
        <v>-0.69</v>
      </c>
      <c r="R51" s="33">
        <v>0.14000000000000001</v>
      </c>
      <c r="S51" s="33">
        <v>3.9</v>
      </c>
      <c r="T51" s="33">
        <v>3.26</v>
      </c>
      <c r="U51" s="33">
        <v>-6.38</v>
      </c>
      <c r="V51" s="33">
        <v>0.61</v>
      </c>
      <c r="W51" s="17">
        <v>-3.32</v>
      </c>
      <c r="X51" s="17">
        <v>-0.75</v>
      </c>
      <c r="Y51" s="17">
        <v>-7.22</v>
      </c>
      <c r="Z51" s="17">
        <v>-3.77</v>
      </c>
      <c r="AB51">
        <v>-5.84</v>
      </c>
      <c r="AC51">
        <v>8.99</v>
      </c>
      <c r="AD51">
        <v>-2.0960592866449863</v>
      </c>
      <c r="AG51" t="s">
        <v>155</v>
      </c>
      <c r="AH51" t="s">
        <v>156</v>
      </c>
      <c r="AI51" t="s">
        <v>157</v>
      </c>
      <c r="AJ51" t="s">
        <v>158</v>
      </c>
      <c r="AM51" t="s">
        <v>155</v>
      </c>
      <c r="AN51" t="s">
        <v>156</v>
      </c>
      <c r="AO51" t="s">
        <v>157</v>
      </c>
      <c r="AP51" t="s">
        <v>158</v>
      </c>
      <c r="AS51" t="s">
        <v>155</v>
      </c>
      <c r="AT51" t="s">
        <v>156</v>
      </c>
      <c r="AU51" t="s">
        <v>157</v>
      </c>
      <c r="AV51" t="s">
        <v>158</v>
      </c>
      <c r="AY51" t="s">
        <v>155</v>
      </c>
      <c r="AZ51" t="s">
        <v>156</v>
      </c>
      <c r="BA51" t="s">
        <v>157</v>
      </c>
      <c r="BB51" t="s">
        <v>158</v>
      </c>
      <c r="BE51" t="s">
        <v>155</v>
      </c>
      <c r="BF51" t="s">
        <v>156</v>
      </c>
      <c r="BG51" t="s">
        <v>157</v>
      </c>
      <c r="BH51" t="s">
        <v>158</v>
      </c>
    </row>
    <row r="52" spans="1:60">
      <c r="A52" s="16">
        <v>37986</v>
      </c>
      <c r="B52" s="33">
        <v>-4.04</v>
      </c>
      <c r="C52" s="33">
        <v>0.22</v>
      </c>
      <c r="D52" s="17">
        <v>6.16</v>
      </c>
      <c r="E52" s="17">
        <v>3.62</v>
      </c>
      <c r="F52" s="17">
        <v>-0.5</v>
      </c>
      <c r="G52" s="17">
        <v>3.68</v>
      </c>
      <c r="H52" s="33">
        <v>6.99</v>
      </c>
      <c r="I52" s="33">
        <v>1.02</v>
      </c>
      <c r="J52" s="33">
        <v>-0.25</v>
      </c>
      <c r="K52" s="33">
        <v>-3.26</v>
      </c>
      <c r="L52" s="33">
        <v>9.51</v>
      </c>
      <c r="M52" s="17">
        <v>1.5</v>
      </c>
      <c r="N52" s="17">
        <v>1.79</v>
      </c>
      <c r="O52" s="17">
        <v>1.74</v>
      </c>
      <c r="P52" s="17">
        <v>2.5099999999999998</v>
      </c>
      <c r="Q52" s="17">
        <v>-0.34</v>
      </c>
      <c r="R52" s="33">
        <v>-0.71</v>
      </c>
      <c r="S52" s="33">
        <v>-2.5</v>
      </c>
      <c r="T52" s="33">
        <v>-1</v>
      </c>
      <c r="U52" s="33">
        <v>0.05</v>
      </c>
      <c r="V52" s="33">
        <v>3.38</v>
      </c>
      <c r="W52" s="17">
        <v>-1.79</v>
      </c>
      <c r="X52" s="17">
        <v>-0.09</v>
      </c>
      <c r="Y52" s="17">
        <v>0.36</v>
      </c>
      <c r="Z52" s="17">
        <v>-14.66</v>
      </c>
      <c r="AB52">
        <v>-2.7</v>
      </c>
      <c r="AC52">
        <v>1.3</v>
      </c>
      <c r="AD52">
        <v>-2.9430209470430251</v>
      </c>
      <c r="AF52" t="s">
        <v>159</v>
      </c>
      <c r="AG52" cm="1">
        <f t="array" ref="AG52:AJ56">LINEST(F5:F291,$AB$5:$AD$291,1,1)</f>
        <v>0.81486124647198133</v>
      </c>
      <c r="AH52">
        <v>-0.52257336830183609</v>
      </c>
      <c r="AI52">
        <v>-0.26055241162291892</v>
      </c>
      <c r="AJ52">
        <v>2.9643081055772362</v>
      </c>
      <c r="AL52" t="s">
        <v>159</v>
      </c>
      <c r="AM52" cm="1">
        <f t="array" ref="AM52:AP56">LINEST(E5:E291,$AB$5:$AD$291,1,1)</f>
        <v>0.89405849962710338</v>
      </c>
      <c r="AN52">
        <v>-6.1227769464538971E-2</v>
      </c>
      <c r="AO52">
        <v>-0.22082170772557108</v>
      </c>
      <c r="AP52">
        <v>2.811899941588043</v>
      </c>
      <c r="AR52" t="s">
        <v>159</v>
      </c>
      <c r="AS52" cm="1">
        <f t="array" ref="AS52:AV56">LINEST(D5:D291,$AB$5:$AD$291,1,1)</f>
        <v>0.89749637711895658</v>
      </c>
      <c r="AT52">
        <v>0.24198415821649469</v>
      </c>
      <c r="AU52">
        <v>-0.18198313702346047</v>
      </c>
      <c r="AV52">
        <v>2.8806964004222881</v>
      </c>
      <c r="AX52" t="s">
        <v>159</v>
      </c>
      <c r="AY52" cm="1">
        <f t="array" ref="AY52:BB56">LINEST(C5:C291,$AB$5:$AD$291,1,1)</f>
        <v>0.8940802828028559</v>
      </c>
      <c r="AZ52">
        <v>0.47844666933103741</v>
      </c>
      <c r="BA52">
        <v>-0.10535687579321509</v>
      </c>
      <c r="BB52">
        <v>2.6652285989685511</v>
      </c>
      <c r="BD52" t="s">
        <v>159</v>
      </c>
      <c r="BE52" cm="1">
        <f t="array" ref="BE52:BH56">LINEST(B5:B291,$AB$5:$AD$291,1,1)</f>
        <v>0.96151723312882043</v>
      </c>
      <c r="BF52">
        <v>0.69549369075504097</v>
      </c>
      <c r="BG52">
        <v>-3.616945847845799E-2</v>
      </c>
      <c r="BH52">
        <v>2.6850746115151023</v>
      </c>
    </row>
    <row r="53" spans="1:60">
      <c r="A53" s="16">
        <v>38017</v>
      </c>
      <c r="B53" s="33">
        <v>-0.03</v>
      </c>
      <c r="C53" s="33">
        <v>4.1500000000000004</v>
      </c>
      <c r="D53" s="17">
        <v>4.04</v>
      </c>
      <c r="E53" s="17">
        <v>0.12</v>
      </c>
      <c r="F53" s="17">
        <v>11.1</v>
      </c>
      <c r="G53" s="17">
        <v>-4.1100000000000003</v>
      </c>
      <c r="H53" s="33">
        <v>-1.64</v>
      </c>
      <c r="I53" s="33">
        <v>-4.04</v>
      </c>
      <c r="J53" s="33">
        <v>-4.53</v>
      </c>
      <c r="K53" s="33">
        <v>-2.67</v>
      </c>
      <c r="L53" s="33">
        <v>-0.33</v>
      </c>
      <c r="M53" s="17">
        <v>-1.93</v>
      </c>
      <c r="N53" s="17">
        <v>-0.59</v>
      </c>
      <c r="O53" s="17">
        <v>-0.02</v>
      </c>
      <c r="P53" s="17">
        <v>0.23</v>
      </c>
      <c r="Q53" s="17">
        <v>5.86</v>
      </c>
      <c r="R53" s="33">
        <v>-1.82</v>
      </c>
      <c r="S53" s="33">
        <v>-1.46</v>
      </c>
      <c r="T53" s="33">
        <v>-3.42</v>
      </c>
      <c r="U53" s="33">
        <v>-7.89</v>
      </c>
      <c r="V53" s="33">
        <v>3.44</v>
      </c>
      <c r="W53" s="17">
        <v>-4.1399999999999997</v>
      </c>
      <c r="X53" s="17">
        <v>-3.94</v>
      </c>
      <c r="Y53" s="17">
        <v>2.12</v>
      </c>
      <c r="Z53" s="17">
        <v>-2.95</v>
      </c>
      <c r="AB53">
        <v>-6.04</v>
      </c>
      <c r="AC53">
        <v>-0.4</v>
      </c>
      <c r="AD53">
        <v>-0.13081502309690229</v>
      </c>
      <c r="AF53" t="s">
        <v>160</v>
      </c>
      <c r="AG53">
        <v>3.0968352171938652E-2</v>
      </c>
      <c r="AH53">
        <v>5.0941462448263773E-2</v>
      </c>
      <c r="AI53">
        <v>4.054073824250029E-2</v>
      </c>
      <c r="AJ53">
        <v>0.23343028673724359</v>
      </c>
      <c r="AL53" t="s">
        <v>160</v>
      </c>
      <c r="AM53">
        <v>2.9718054843538778E-2</v>
      </c>
      <c r="AN53">
        <v>4.8884782969477687E-2</v>
      </c>
      <c r="AO53">
        <v>3.890397124777828E-2</v>
      </c>
      <c r="AP53">
        <v>0.22400591497039019</v>
      </c>
      <c r="AR53" t="s">
        <v>160</v>
      </c>
      <c r="AS53">
        <v>2.5944541767872437E-2</v>
      </c>
      <c r="AT53">
        <v>4.2677533918097005E-2</v>
      </c>
      <c r="AU53">
        <v>3.3964056944108548E-2</v>
      </c>
      <c r="AV53">
        <v>0.19556228857499872</v>
      </c>
      <c r="AX53" t="s">
        <v>160</v>
      </c>
      <c r="AY53">
        <v>2.9052791423160491E-2</v>
      </c>
      <c r="AZ53">
        <v>4.7790456369236026E-2</v>
      </c>
      <c r="BA53">
        <v>3.8033073434484067E-2</v>
      </c>
      <c r="BB53">
        <v>0.21899135590982063</v>
      </c>
      <c r="BD53" t="s">
        <v>160</v>
      </c>
      <c r="BE53">
        <v>2.8024914829204547E-2</v>
      </c>
      <c r="BF53">
        <v>4.6099648391409481E-2</v>
      </c>
      <c r="BG53">
        <v>3.6687477914586826E-2</v>
      </c>
      <c r="BH53">
        <v>0.21124352590822787</v>
      </c>
    </row>
    <row r="54" spans="1:60">
      <c r="A54" s="18">
        <v>38046</v>
      </c>
      <c r="B54" s="34">
        <v>6.32</v>
      </c>
      <c r="C54" s="34">
        <v>2.4500000000000002</v>
      </c>
      <c r="D54" s="19">
        <v>3.45</v>
      </c>
      <c r="E54" s="19">
        <v>0.35</v>
      </c>
      <c r="F54" s="19">
        <v>1.29</v>
      </c>
      <c r="G54" s="19">
        <v>4.21</v>
      </c>
      <c r="H54" s="34">
        <v>0.26</v>
      </c>
      <c r="I54" s="34">
        <v>0.7</v>
      </c>
      <c r="J54" s="34">
        <v>1.38</v>
      </c>
      <c r="K54" s="34">
        <v>-2.96</v>
      </c>
      <c r="L54" s="34">
        <v>4.8899999999999997</v>
      </c>
      <c r="M54" s="19">
        <v>1.25</v>
      </c>
      <c r="N54" s="19">
        <v>3.43</v>
      </c>
      <c r="O54" s="19">
        <v>-0.45</v>
      </c>
      <c r="P54" s="19">
        <v>-5.21</v>
      </c>
      <c r="Q54" s="19">
        <v>-2.99</v>
      </c>
      <c r="R54" s="34">
        <v>3.78</v>
      </c>
      <c r="S54" s="34">
        <v>0.77</v>
      </c>
      <c r="T54" s="34">
        <v>-2.7</v>
      </c>
      <c r="U54" s="34">
        <v>-2.34</v>
      </c>
      <c r="V54" s="34">
        <v>0.13</v>
      </c>
      <c r="W54" s="19">
        <v>-1.68</v>
      </c>
      <c r="X54" s="19">
        <v>2.94</v>
      </c>
      <c r="Y54" s="19">
        <v>1.67</v>
      </c>
      <c r="Z54" s="19">
        <v>-4.33</v>
      </c>
      <c r="AB54">
        <v>-2.97</v>
      </c>
      <c r="AC54">
        <v>3.39</v>
      </c>
      <c r="AD54">
        <v>-2.1971270463041304</v>
      </c>
      <c r="AF54" t="s">
        <v>161</v>
      </c>
      <c r="AG54">
        <v>0.7778764612504524</v>
      </c>
      <c r="AH54">
        <v>3.6141779520677608</v>
      </c>
      <c r="AI54" t="e">
        <v>#N/A</v>
      </c>
      <c r="AJ54" t="e">
        <v>#N/A</v>
      </c>
      <c r="AL54" t="s">
        <v>161</v>
      </c>
      <c r="AM54">
        <v>0.78020393875743532</v>
      </c>
      <c r="AN54">
        <v>3.4682613397551858</v>
      </c>
      <c r="AO54" t="e">
        <v>#N/A</v>
      </c>
      <c r="AP54" t="e">
        <v>#N/A</v>
      </c>
      <c r="AR54" t="s">
        <v>161</v>
      </c>
      <c r="AS54">
        <v>0.81469557150333582</v>
      </c>
      <c r="AT54">
        <v>3.0278714964663775</v>
      </c>
      <c r="AU54" t="e">
        <v>#N/A</v>
      </c>
      <c r="AV54" t="e">
        <v>#N/A</v>
      </c>
      <c r="AX54" t="s">
        <v>161</v>
      </c>
      <c r="AY54">
        <v>0.77574087070568043</v>
      </c>
      <c r="AZ54">
        <v>3.3906214197200772</v>
      </c>
      <c r="BA54" t="e">
        <v>#N/A</v>
      </c>
      <c r="BB54" t="e">
        <v>#N/A</v>
      </c>
      <c r="BD54" t="s">
        <v>161</v>
      </c>
      <c r="BE54">
        <v>0.8151970656850267</v>
      </c>
      <c r="BF54">
        <v>3.2706625370938238</v>
      </c>
      <c r="BG54" t="e">
        <v>#N/A</v>
      </c>
      <c r="BH54" t="e">
        <v>#N/A</v>
      </c>
    </row>
    <row r="55" spans="1:60">
      <c r="A55" s="16">
        <v>38077</v>
      </c>
      <c r="B55" s="33">
        <v>-2.58</v>
      </c>
      <c r="C55" s="33">
        <v>5.0199999999999996</v>
      </c>
      <c r="D55" s="17">
        <v>-1.7</v>
      </c>
      <c r="E55" s="17">
        <v>-3.65</v>
      </c>
      <c r="F55" s="17">
        <v>2</v>
      </c>
      <c r="G55" s="17">
        <v>0.45</v>
      </c>
      <c r="H55" s="33">
        <v>-2.15</v>
      </c>
      <c r="I55" s="33">
        <v>7.0000000000000007E-2</v>
      </c>
      <c r="J55" s="33">
        <v>-0.16</v>
      </c>
      <c r="K55" s="33">
        <v>-3.54</v>
      </c>
      <c r="L55" s="33">
        <v>0.7</v>
      </c>
      <c r="M55" s="17">
        <v>-0.16</v>
      </c>
      <c r="N55" s="17">
        <v>4.33</v>
      </c>
      <c r="O55" s="17">
        <v>-3.18</v>
      </c>
      <c r="P55" s="17">
        <v>-2.98</v>
      </c>
      <c r="Q55" s="17">
        <v>5.87</v>
      </c>
      <c r="R55" s="33">
        <v>-2.36</v>
      </c>
      <c r="S55" s="33">
        <v>-0.55000000000000004</v>
      </c>
      <c r="T55" s="33">
        <v>-1.54</v>
      </c>
      <c r="U55" s="33">
        <v>-0.18</v>
      </c>
      <c r="V55" s="33">
        <v>2.81</v>
      </c>
      <c r="W55" s="17">
        <v>0.3</v>
      </c>
      <c r="X55" s="17">
        <v>-3.97</v>
      </c>
      <c r="Y55" s="17">
        <v>2.27</v>
      </c>
      <c r="Z55" s="17">
        <v>1.1100000000000001</v>
      </c>
      <c r="AB55">
        <v>0.21</v>
      </c>
      <c r="AC55">
        <v>0.17</v>
      </c>
      <c r="AD55">
        <v>-4.089450463476429</v>
      </c>
      <c r="AF55" t="s">
        <v>162</v>
      </c>
      <c r="AG55">
        <v>330.35526052027728</v>
      </c>
      <c r="AH55">
        <v>283</v>
      </c>
      <c r="AI55" t="e">
        <v>#N/A</v>
      </c>
      <c r="AJ55" t="e">
        <v>#N/A</v>
      </c>
      <c r="AL55" t="s">
        <v>162</v>
      </c>
      <c r="AM55">
        <v>334.85239820362995</v>
      </c>
      <c r="AN55">
        <v>283</v>
      </c>
      <c r="AO55" t="e">
        <v>#N/A</v>
      </c>
      <c r="AP55" t="e">
        <v>#N/A</v>
      </c>
      <c r="AR55" t="s">
        <v>162</v>
      </c>
      <c r="AS55">
        <v>414.73886800928875</v>
      </c>
      <c r="AT55">
        <v>283</v>
      </c>
      <c r="AU55" t="e">
        <v>#N/A</v>
      </c>
      <c r="AV55" t="e">
        <v>#N/A</v>
      </c>
      <c r="AX55" t="s">
        <v>162</v>
      </c>
      <c r="AY55">
        <v>326.3110062312312</v>
      </c>
      <c r="AZ55">
        <v>283</v>
      </c>
      <c r="BA55" t="e">
        <v>#N/A</v>
      </c>
      <c r="BB55" t="e">
        <v>#N/A</v>
      </c>
      <c r="BD55" t="s">
        <v>162</v>
      </c>
      <c r="BE55">
        <v>416.12032197797299</v>
      </c>
      <c r="BF55">
        <v>283</v>
      </c>
      <c r="BG55" t="e">
        <v>#N/A</v>
      </c>
      <c r="BH55" t="e">
        <v>#N/A</v>
      </c>
    </row>
    <row r="56" spans="1:60">
      <c r="A56" s="16">
        <v>38107</v>
      </c>
      <c r="B56" s="33">
        <v>1.37</v>
      </c>
      <c r="C56" s="33">
        <v>-6.16</v>
      </c>
      <c r="D56" s="17">
        <v>-3.07</v>
      </c>
      <c r="E56" s="17">
        <v>-4.1399999999999997</v>
      </c>
      <c r="F56" s="17">
        <v>-2.38</v>
      </c>
      <c r="G56" s="17">
        <v>4.1900000000000004</v>
      </c>
      <c r="H56" s="33">
        <v>-0.08</v>
      </c>
      <c r="I56" s="33">
        <v>0.5</v>
      </c>
      <c r="J56" s="33">
        <v>4.12</v>
      </c>
      <c r="K56" s="33">
        <v>5.22</v>
      </c>
      <c r="L56" s="33">
        <v>0.81</v>
      </c>
      <c r="M56" s="17">
        <v>-0.26</v>
      </c>
      <c r="N56" s="17">
        <v>2.1800000000000002</v>
      </c>
      <c r="O56" s="17">
        <v>2.21</v>
      </c>
      <c r="P56" s="17">
        <v>7.64</v>
      </c>
      <c r="Q56" s="17">
        <v>5.58</v>
      </c>
      <c r="R56" s="33">
        <v>6.65</v>
      </c>
      <c r="S56" s="33">
        <v>7.11</v>
      </c>
      <c r="T56" s="33">
        <v>3.98</v>
      </c>
      <c r="U56" s="33">
        <v>8.61</v>
      </c>
      <c r="V56" s="33">
        <v>4.75</v>
      </c>
      <c r="W56" s="17">
        <v>5.12</v>
      </c>
      <c r="X56" s="17">
        <v>2.37</v>
      </c>
      <c r="Y56" s="17">
        <v>15.76</v>
      </c>
      <c r="Z56" s="17">
        <v>4.42</v>
      </c>
      <c r="AB56">
        <v>7.32</v>
      </c>
      <c r="AC56">
        <v>-0.33</v>
      </c>
      <c r="AD56">
        <v>-4.5584059108140993</v>
      </c>
      <c r="AF56" t="s">
        <v>163</v>
      </c>
      <c r="AG56">
        <v>12945.580986105493</v>
      </c>
      <c r="AH56">
        <v>3696.6258821871975</v>
      </c>
      <c r="AI56" t="e">
        <v>#N/A</v>
      </c>
      <c r="AJ56" t="e">
        <v>#N/A</v>
      </c>
      <c r="AL56" t="s">
        <v>163</v>
      </c>
      <c r="AM56">
        <v>12083.654470719925</v>
      </c>
      <c r="AN56">
        <v>3404.1607919978437</v>
      </c>
      <c r="AO56" t="e">
        <v>#N/A</v>
      </c>
      <c r="AP56" t="e">
        <v>#N/A</v>
      </c>
      <c r="AR56" t="s">
        <v>163</v>
      </c>
      <c r="AS56">
        <v>11406.985041080834</v>
      </c>
      <c r="AT56">
        <v>2594.5456411491318</v>
      </c>
      <c r="AU56" t="e">
        <v>#N/A</v>
      </c>
      <c r="AV56" t="e">
        <v>#N/A</v>
      </c>
      <c r="AX56" t="s">
        <v>163</v>
      </c>
      <c r="AY56">
        <v>11254.120987912007</v>
      </c>
      <c r="AZ56">
        <v>3253.4567521576801</v>
      </c>
      <c r="BA56" t="e">
        <v>#N/A</v>
      </c>
      <c r="BB56" t="e">
        <v>#N/A</v>
      </c>
      <c r="BD56" t="s">
        <v>163</v>
      </c>
      <c r="BE56">
        <v>13354.00865942913</v>
      </c>
      <c r="BF56">
        <v>3027.3170611283695</v>
      </c>
      <c r="BG56" t="e">
        <v>#N/A</v>
      </c>
      <c r="BH56" t="e">
        <v>#N/A</v>
      </c>
    </row>
    <row r="57" spans="1:60">
      <c r="A57" s="16">
        <v>38138</v>
      </c>
      <c r="B57" s="33">
        <v>-5.18</v>
      </c>
      <c r="C57" s="33">
        <v>-8.7100000000000009</v>
      </c>
      <c r="D57" s="17">
        <v>-5.81</v>
      </c>
      <c r="E57" s="17">
        <v>-8.74</v>
      </c>
      <c r="F57" s="17">
        <v>-7.3</v>
      </c>
      <c r="G57" s="17">
        <v>-8.39</v>
      </c>
      <c r="H57" s="33">
        <v>-4.8</v>
      </c>
      <c r="I57" s="33">
        <v>-6.88</v>
      </c>
      <c r="J57" s="33">
        <v>-12.77</v>
      </c>
      <c r="K57" s="33">
        <v>-13.35</v>
      </c>
      <c r="L57" s="33">
        <v>-8.85</v>
      </c>
      <c r="M57" s="17">
        <v>-13.11</v>
      </c>
      <c r="N57" s="17">
        <v>-8.91</v>
      </c>
      <c r="O57" s="17">
        <v>-12.66</v>
      </c>
      <c r="P57" s="17">
        <v>-16.760000000000002</v>
      </c>
      <c r="Q57" s="17">
        <v>-9.32</v>
      </c>
      <c r="R57" s="33">
        <v>-9.68</v>
      </c>
      <c r="S57" s="33">
        <v>-11.77</v>
      </c>
      <c r="T57" s="33">
        <v>-10.64</v>
      </c>
      <c r="U57" s="33">
        <v>-8.68</v>
      </c>
      <c r="V57" s="33">
        <v>-4.5999999999999996</v>
      </c>
      <c r="W57" s="17">
        <v>-6.78</v>
      </c>
      <c r="X57" s="17">
        <v>-8.93</v>
      </c>
      <c r="Y57" s="17">
        <v>-9.23</v>
      </c>
      <c r="Z57" s="17">
        <v>-3.95</v>
      </c>
      <c r="AB57">
        <v>-1.96</v>
      </c>
      <c r="AC57">
        <v>2.02</v>
      </c>
      <c r="AD57">
        <v>-11.138049886381417</v>
      </c>
    </row>
    <row r="58" spans="1:60">
      <c r="A58" s="16">
        <v>38168</v>
      </c>
      <c r="B58" s="33">
        <v>-0.12</v>
      </c>
      <c r="C58" s="33">
        <v>3.35</v>
      </c>
      <c r="D58" s="17">
        <v>-0.15</v>
      </c>
      <c r="E58" s="17">
        <v>-1.7</v>
      </c>
      <c r="F58" s="17">
        <v>-5</v>
      </c>
      <c r="G58" s="17">
        <v>0.03</v>
      </c>
      <c r="H58" s="33">
        <v>0.12</v>
      </c>
      <c r="I58" s="33">
        <v>-2.63</v>
      </c>
      <c r="J58" s="33">
        <v>-0.1</v>
      </c>
      <c r="K58" s="33">
        <v>-6.97</v>
      </c>
      <c r="L58" s="33">
        <v>-1.19</v>
      </c>
      <c r="M58" s="17">
        <v>2.54</v>
      </c>
      <c r="N58" s="17">
        <v>-2.5099999999999998</v>
      </c>
      <c r="O58" s="17">
        <v>-1.52</v>
      </c>
      <c r="P58" s="17">
        <v>-3.13</v>
      </c>
      <c r="Q58" s="17">
        <v>-2.09</v>
      </c>
      <c r="R58" s="33">
        <v>-4.03</v>
      </c>
      <c r="S58" s="33">
        <v>-3.91</v>
      </c>
      <c r="T58" s="33">
        <v>-6.01</v>
      </c>
      <c r="U58" s="33">
        <v>-8.59</v>
      </c>
      <c r="V58" s="33">
        <v>-0.03</v>
      </c>
      <c r="W58" s="17">
        <v>-5.54</v>
      </c>
      <c r="X58" s="17">
        <v>-3.9</v>
      </c>
      <c r="Y58" s="17">
        <v>-2.84</v>
      </c>
      <c r="Z58" s="17">
        <v>-9.1999999999999993</v>
      </c>
      <c r="AB58">
        <v>-2.21</v>
      </c>
      <c r="AC58">
        <v>4.13</v>
      </c>
      <c r="AD58">
        <v>-7.7173715691072733</v>
      </c>
      <c r="AF58" t="s">
        <v>164</v>
      </c>
      <c r="AG58">
        <f>(AG52-1)/AG53</f>
        <v>-5.9783211098903228</v>
      </c>
      <c r="AH58">
        <f>AH52/AH53</f>
        <v>-10.258311072882181</v>
      </c>
      <c r="AI58">
        <f t="shared" ref="AI58:AJ58" si="74">AI52/AI53</f>
        <v>-6.4269281448301951</v>
      </c>
      <c r="AJ58">
        <f t="shared" si="74"/>
        <v>12.698901016704632</v>
      </c>
      <c r="AL58" t="s">
        <v>164</v>
      </c>
      <c r="AM58">
        <f>(AM52-1)/AM53</f>
        <v>-3.5648867643142581</v>
      </c>
      <c r="AN58">
        <f>AN52/AN53</f>
        <v>-1.2524913837250318</v>
      </c>
      <c r="AO58">
        <f t="shared" ref="AO58:AP58" si="75">AO52/AO53</f>
        <v>-5.6760711218698967</v>
      </c>
      <c r="AP58">
        <f t="shared" si="75"/>
        <v>12.552793268694396</v>
      </c>
      <c r="AR58" t="s">
        <v>164</v>
      </c>
      <c r="AS58">
        <f>(AS52-1)/AS53</f>
        <v>-3.9508742840074125</v>
      </c>
      <c r="AT58">
        <f>AT52/AT53</f>
        <v>5.670059537200288</v>
      </c>
      <c r="AU58">
        <f t="shared" ref="AU58:AV58" si="76">AU52/AU53</f>
        <v>-5.3581095251057018</v>
      </c>
      <c r="AV58">
        <f t="shared" si="76"/>
        <v>14.730326697509129</v>
      </c>
      <c r="AX58" t="s">
        <v>164</v>
      </c>
      <c r="AY58">
        <f>(AY52-1)/AY53</f>
        <v>-3.6457673087036429</v>
      </c>
      <c r="AZ58">
        <f>AZ52/AZ53</f>
        <v>10.011343386940872</v>
      </c>
      <c r="BA58">
        <f t="shared" ref="BA58:BB58" si="77">BA52/BA53</f>
        <v>-2.7701383632512186</v>
      </c>
      <c r="BB58">
        <f t="shared" si="77"/>
        <v>12.170473980105758</v>
      </c>
      <c r="BD58" t="s">
        <v>164</v>
      </c>
      <c r="BE58">
        <f>(BE52-1)/BE53</f>
        <v>-1.3731626699210155</v>
      </c>
      <c r="BF58">
        <f>BF52/BF53</f>
        <v>15.086746103786856</v>
      </c>
      <c r="BG58">
        <f t="shared" ref="BG58:BH58" si="78">BG52/BG53</f>
        <v>-0.98588021129893821</v>
      </c>
      <c r="BH58">
        <f t="shared" si="78"/>
        <v>12.710801904914234</v>
      </c>
    </row>
    <row r="59" spans="1:60">
      <c r="A59" s="18">
        <v>38199</v>
      </c>
      <c r="B59" s="34">
        <v>1.03</v>
      </c>
      <c r="C59" s="34">
        <v>-4.53</v>
      </c>
      <c r="D59" s="19">
        <v>-3.19</v>
      </c>
      <c r="E59" s="19">
        <v>-6.47</v>
      </c>
      <c r="F59" s="19">
        <v>-11.66</v>
      </c>
      <c r="G59" s="19">
        <v>-0.25</v>
      </c>
      <c r="H59" s="34">
        <v>-1.4</v>
      </c>
      <c r="I59" s="34">
        <v>-3.83</v>
      </c>
      <c r="J59" s="34">
        <v>-13.23</v>
      </c>
      <c r="K59" s="34">
        <v>-14.19</v>
      </c>
      <c r="L59" s="34">
        <v>-2.1</v>
      </c>
      <c r="M59" s="19">
        <v>-5.33</v>
      </c>
      <c r="N59" s="19">
        <v>-9.32</v>
      </c>
      <c r="O59" s="19">
        <v>-10.09</v>
      </c>
      <c r="P59" s="19">
        <v>-22.62</v>
      </c>
      <c r="Q59" s="19">
        <v>-1.01</v>
      </c>
      <c r="R59" s="34">
        <v>-3.2</v>
      </c>
      <c r="S59" s="34">
        <v>-6.09</v>
      </c>
      <c r="T59" s="34">
        <v>-6.11</v>
      </c>
      <c r="U59" s="34">
        <v>-15.08</v>
      </c>
      <c r="V59" s="34">
        <v>1.76</v>
      </c>
      <c r="W59" s="19">
        <v>-3.77</v>
      </c>
      <c r="X59" s="19">
        <v>-2.66</v>
      </c>
      <c r="Y59" s="19">
        <v>-1.34</v>
      </c>
      <c r="Z59" s="19">
        <v>-9.8000000000000007</v>
      </c>
      <c r="AB59">
        <v>-1.29</v>
      </c>
      <c r="AC59">
        <v>12.38</v>
      </c>
      <c r="AD59">
        <v>-10.949860184250539</v>
      </c>
      <c r="AF59" t="s">
        <v>165</v>
      </c>
      <c r="AG59" s="38">
        <f>_xlfn.T.DIST.2T(ABS(AG58),$AH$7)</f>
        <v>6.7751159254853271E-9</v>
      </c>
      <c r="AH59" s="38">
        <f t="shared" ref="AH59" si="79">_xlfn.T.DIST.2T(ABS(AH58),$AH$7)</f>
        <v>3.3599671256645185E-21</v>
      </c>
      <c r="AI59" s="38">
        <f t="shared" ref="AI59" si="80">_xlfn.T.DIST.2T(ABS(AI58),$AH$7)</f>
        <v>5.5083203201736643E-10</v>
      </c>
      <c r="AJ59" s="38">
        <f t="shared" ref="AJ59" si="81">_xlfn.T.DIST.2T(ABS(AJ58),$AH$7)</f>
        <v>1.5132425117289474E-29</v>
      </c>
      <c r="AL59" t="s">
        <v>165</v>
      </c>
      <c r="AM59" s="38">
        <f>_xlfn.T.DIST.2T(ABS(AM58),$AN$7)</f>
        <v>4.2716068817566933E-4</v>
      </c>
      <c r="AN59" s="41">
        <f t="shared" ref="AN59" si="82">_xlfn.T.DIST.2T(ABS(AN58),$AN$7)</f>
        <v>0.21142488952403363</v>
      </c>
      <c r="AO59" s="38">
        <f t="shared" ref="AO59" si="83">_xlfn.T.DIST.2T(ABS(AO58),$AN$7)</f>
        <v>3.4103279085201592E-8</v>
      </c>
      <c r="AP59" s="38">
        <f t="shared" ref="AP59" si="84">_xlfn.T.DIST.2T(ABS(AP58),$AN$7)</f>
        <v>4.9606690404811491E-29</v>
      </c>
      <c r="AR59" t="s">
        <v>165</v>
      </c>
      <c r="AS59" s="38">
        <f>_xlfn.T.DIST.2T(ABS(AS58),283)</f>
        <v>9.8386104127257831E-5</v>
      </c>
      <c r="AT59" s="38">
        <f t="shared" ref="AT59" si="85">_xlfn.T.DIST.2T(ABS(AT58),283)</f>
        <v>3.5195195110340571E-8</v>
      </c>
      <c r="AU59" s="38">
        <f t="shared" ref="AU59" si="86">_xlfn.T.DIST.2T(ABS(AU58),283)</f>
        <v>1.7450165574066189E-7</v>
      </c>
      <c r="AV59" s="38">
        <f t="shared" ref="AV59" si="87">_xlfn.T.DIST.2T(ABS(AV58),283)</f>
        <v>7.5968873103242236E-37</v>
      </c>
      <c r="AX59" t="s">
        <v>165</v>
      </c>
      <c r="AY59" s="38">
        <f>_xlfn.T.DIST.2T(ABS(AY58),283)</f>
        <v>3.1718418289408153E-4</v>
      </c>
      <c r="AZ59" s="38">
        <f t="shared" ref="AZ59" si="88">_xlfn.T.DIST.2T(ABS(AZ58),283)</f>
        <v>2.1450639008080107E-20</v>
      </c>
      <c r="BA59" s="38">
        <f t="shared" ref="BA59" si="89">_xlfn.T.DIST.2T(ABS(BA58),283)</f>
        <v>5.9739719328472255E-3</v>
      </c>
      <c r="BB59" s="38">
        <f t="shared" ref="BB59" si="90">_xlfn.T.DIST.2T(ABS(BB58),283)</f>
        <v>1.088598265092462E-27</v>
      </c>
      <c r="BD59" t="s">
        <v>165</v>
      </c>
      <c r="BE59" s="41">
        <f>_xlfn.T.DIST.2T(ABS(BE58),283)</f>
        <v>0.1707887548649088</v>
      </c>
      <c r="BF59" s="38">
        <f t="shared" ref="BF59" si="91">_xlfn.T.DIST.2T(ABS(BF58),283)</f>
        <v>3.8228839609528997E-38</v>
      </c>
      <c r="BG59" s="38">
        <f t="shared" ref="BG59" si="92">_xlfn.T.DIST.2T(ABS(BG58),283)</f>
        <v>0.32503402459241792</v>
      </c>
      <c r="BH59" s="38">
        <f t="shared" ref="BH59" si="93">_xlfn.T.DIST.2T(ABS(BH58),283)</f>
        <v>1.3735335728425757E-29</v>
      </c>
    </row>
    <row r="60" spans="1:60">
      <c r="A60" s="16">
        <v>38230</v>
      </c>
      <c r="B60" s="33">
        <v>5.37</v>
      </c>
      <c r="C60" s="33">
        <v>10</v>
      </c>
      <c r="D60" s="17">
        <v>8.1300000000000008</v>
      </c>
      <c r="E60" s="17">
        <v>6.99</v>
      </c>
      <c r="F60" s="17">
        <v>8.8000000000000007</v>
      </c>
      <c r="G60" s="17">
        <v>7.57</v>
      </c>
      <c r="H60" s="33">
        <v>4.8600000000000003</v>
      </c>
      <c r="I60" s="33">
        <v>2.93</v>
      </c>
      <c r="J60" s="33">
        <v>7.77</v>
      </c>
      <c r="K60" s="33">
        <v>4.92</v>
      </c>
      <c r="L60" s="33">
        <v>9.77</v>
      </c>
      <c r="M60" s="17">
        <v>11.09</v>
      </c>
      <c r="N60" s="17">
        <v>6.6</v>
      </c>
      <c r="O60" s="17">
        <v>9.82</v>
      </c>
      <c r="P60" s="17">
        <v>14.3</v>
      </c>
      <c r="Q60" s="17">
        <v>5.68</v>
      </c>
      <c r="R60" s="33">
        <v>4.3899999999999997</v>
      </c>
      <c r="S60" s="33">
        <v>5.47</v>
      </c>
      <c r="T60" s="33">
        <v>3.4</v>
      </c>
      <c r="U60" s="33">
        <v>7.02</v>
      </c>
      <c r="V60" s="33">
        <v>4.82</v>
      </c>
      <c r="W60" s="17">
        <v>4.01</v>
      </c>
      <c r="X60" s="17">
        <v>1.83</v>
      </c>
      <c r="Y60" s="17">
        <v>0.93</v>
      </c>
      <c r="Z60" s="17">
        <v>2.13</v>
      </c>
      <c r="AB60">
        <v>-2.7</v>
      </c>
      <c r="AC60">
        <v>-1.35</v>
      </c>
      <c r="AD60">
        <v>5.6154541425635038</v>
      </c>
    </row>
    <row r="61" spans="1:60">
      <c r="A61" s="16">
        <v>38260</v>
      </c>
      <c r="B61" s="33">
        <v>8.5399999999999991</v>
      </c>
      <c r="C61" s="33">
        <v>7.81</v>
      </c>
      <c r="D61" s="17">
        <v>3.98</v>
      </c>
      <c r="E61" s="17">
        <v>2.98</v>
      </c>
      <c r="F61" s="17">
        <v>2.95</v>
      </c>
      <c r="G61" s="17">
        <v>10.14</v>
      </c>
      <c r="H61" s="33">
        <v>5.46</v>
      </c>
      <c r="I61" s="33">
        <v>1.51</v>
      </c>
      <c r="J61" s="33">
        <v>3.45</v>
      </c>
      <c r="K61" s="33">
        <v>1.02</v>
      </c>
      <c r="L61" s="33">
        <v>11.21</v>
      </c>
      <c r="M61" s="17">
        <v>4.09</v>
      </c>
      <c r="N61" s="17">
        <v>8.2799999999999994</v>
      </c>
      <c r="O61" s="17">
        <v>-1.1399999999999999</v>
      </c>
      <c r="P61" s="17">
        <v>0.72</v>
      </c>
      <c r="Q61" s="17">
        <v>5.22</v>
      </c>
      <c r="R61" s="33">
        <v>5.52</v>
      </c>
      <c r="S61" s="33">
        <v>-5.14</v>
      </c>
      <c r="T61" s="33">
        <v>-0.96</v>
      </c>
      <c r="U61" s="33">
        <v>0.11</v>
      </c>
      <c r="V61" s="33">
        <v>0.22</v>
      </c>
      <c r="W61" s="17">
        <v>1.46</v>
      </c>
      <c r="X61" s="17">
        <v>1.63</v>
      </c>
      <c r="Y61" s="17">
        <v>-3.95</v>
      </c>
      <c r="Z61" s="17">
        <v>-4.57</v>
      </c>
      <c r="AB61">
        <v>-4.28</v>
      </c>
      <c r="AC61">
        <v>6.19</v>
      </c>
      <c r="AD61">
        <v>7.5234501012201527E-2</v>
      </c>
    </row>
    <row r="62" spans="1:60">
      <c r="A62" s="16">
        <v>38291</v>
      </c>
      <c r="B62" s="33">
        <v>3.14</v>
      </c>
      <c r="C62" s="33">
        <v>6.66</v>
      </c>
      <c r="D62" s="17">
        <v>1.79</v>
      </c>
      <c r="E62" s="17">
        <v>-0.41</v>
      </c>
      <c r="F62" s="17">
        <v>-2.73</v>
      </c>
      <c r="G62" s="17">
        <v>3.75</v>
      </c>
      <c r="H62" s="33">
        <v>2.8</v>
      </c>
      <c r="I62" s="33">
        <v>-0.22</v>
      </c>
      <c r="J62" s="33">
        <v>-2.17</v>
      </c>
      <c r="K62" s="33">
        <v>0.99</v>
      </c>
      <c r="L62" s="33">
        <v>9.19</v>
      </c>
      <c r="M62" s="17">
        <v>2.27</v>
      </c>
      <c r="N62" s="17">
        <v>3.67</v>
      </c>
      <c r="O62" s="17">
        <v>-2.21</v>
      </c>
      <c r="P62" s="17">
        <v>-2.21</v>
      </c>
      <c r="Q62" s="17">
        <v>3.89</v>
      </c>
      <c r="R62" s="33">
        <v>-1.38</v>
      </c>
      <c r="S62" s="33">
        <v>-1.68</v>
      </c>
      <c r="T62" s="33">
        <v>-3.03</v>
      </c>
      <c r="U62" s="33">
        <v>-6.13</v>
      </c>
      <c r="V62" s="33">
        <v>0.95</v>
      </c>
      <c r="W62" s="17">
        <v>-0.54</v>
      </c>
      <c r="X62" s="17">
        <v>1.47</v>
      </c>
      <c r="Y62" s="17">
        <v>-0.19</v>
      </c>
      <c r="Z62" s="17">
        <v>-5.9</v>
      </c>
      <c r="AB62">
        <v>-2.98</v>
      </c>
      <c r="AC62">
        <v>6.55</v>
      </c>
      <c r="AD62">
        <v>-3.3300641363792329</v>
      </c>
      <c r="AG62" t="s">
        <v>181</v>
      </c>
    </row>
    <row r="63" spans="1:60">
      <c r="A63" s="16">
        <v>38321</v>
      </c>
      <c r="B63" s="33">
        <v>11.17</v>
      </c>
      <c r="C63" s="33">
        <v>3.4</v>
      </c>
      <c r="D63" s="17">
        <v>5.39</v>
      </c>
      <c r="E63" s="17">
        <v>7.68</v>
      </c>
      <c r="F63" s="17">
        <v>1.39</v>
      </c>
      <c r="G63" s="17">
        <v>11.69</v>
      </c>
      <c r="H63" s="33">
        <v>8.85</v>
      </c>
      <c r="I63" s="33">
        <v>5.55</v>
      </c>
      <c r="J63" s="33">
        <v>6.07</v>
      </c>
      <c r="K63" s="33">
        <v>0.56999999999999995</v>
      </c>
      <c r="L63" s="33">
        <v>13.77</v>
      </c>
      <c r="M63" s="17">
        <v>10.050000000000001</v>
      </c>
      <c r="N63" s="17">
        <v>6.51</v>
      </c>
      <c r="O63" s="17">
        <v>5.4</v>
      </c>
      <c r="P63" s="17">
        <v>6.9</v>
      </c>
      <c r="Q63" s="17">
        <v>7.64</v>
      </c>
      <c r="R63" s="33">
        <v>9.7100000000000009</v>
      </c>
      <c r="S63" s="33">
        <v>3.54</v>
      </c>
      <c r="T63" s="33">
        <v>6.27</v>
      </c>
      <c r="U63" s="33">
        <v>3.21</v>
      </c>
      <c r="V63" s="33">
        <v>5.0999999999999996</v>
      </c>
      <c r="W63" s="17">
        <v>7.63</v>
      </c>
      <c r="X63" s="17">
        <v>6.25</v>
      </c>
      <c r="Y63" s="17">
        <v>8.81</v>
      </c>
      <c r="Z63" s="17">
        <v>-2.2799999999999998</v>
      </c>
      <c r="AB63">
        <v>-1.4</v>
      </c>
      <c r="AC63">
        <v>6.78</v>
      </c>
      <c r="AD63">
        <v>1.7766018854895314</v>
      </c>
      <c r="AG63" t="s">
        <v>182</v>
      </c>
    </row>
    <row r="64" spans="1:60">
      <c r="A64" s="18">
        <v>38352</v>
      </c>
      <c r="B64" s="34">
        <v>-0.19</v>
      </c>
      <c r="C64" s="34">
        <v>2.21</v>
      </c>
      <c r="D64" s="19">
        <v>1.3</v>
      </c>
      <c r="E64" s="19">
        <v>3.03</v>
      </c>
      <c r="F64" s="19">
        <v>1.83</v>
      </c>
      <c r="G64" s="19">
        <v>0.35</v>
      </c>
      <c r="H64" s="34">
        <v>2.17</v>
      </c>
      <c r="I64" s="34">
        <v>2.48</v>
      </c>
      <c r="J64" s="34">
        <v>4.21</v>
      </c>
      <c r="K64" s="34">
        <v>4.42</v>
      </c>
      <c r="L64" s="34">
        <v>3.03</v>
      </c>
      <c r="M64" s="19">
        <v>-2.27</v>
      </c>
      <c r="N64" s="19">
        <v>-0.14000000000000001</v>
      </c>
      <c r="O64" s="19">
        <v>2.57</v>
      </c>
      <c r="P64" s="19">
        <v>-2.92</v>
      </c>
      <c r="Q64" s="19">
        <v>2.52</v>
      </c>
      <c r="R64" s="34">
        <v>1.23</v>
      </c>
      <c r="S64" s="34">
        <v>0.97</v>
      </c>
      <c r="T64" s="34">
        <v>4.21</v>
      </c>
      <c r="U64" s="34">
        <v>9.52</v>
      </c>
      <c r="V64" s="34">
        <v>1.66</v>
      </c>
      <c r="W64" s="19">
        <v>2.4500000000000002</v>
      </c>
      <c r="X64" s="19">
        <v>3.72</v>
      </c>
      <c r="Y64" s="19">
        <v>9.92</v>
      </c>
      <c r="Z64" s="19">
        <v>6.44</v>
      </c>
      <c r="AB64">
        <v>2.83</v>
      </c>
      <c r="AC64">
        <v>-4.0599999999999996</v>
      </c>
      <c r="AD64">
        <v>-1.4132983133819024</v>
      </c>
      <c r="AF64" t="s">
        <v>183</v>
      </c>
      <c r="AG64" t="s">
        <v>184</v>
      </c>
      <c r="AH64">
        <v>2</v>
      </c>
      <c r="AI64">
        <v>3</v>
      </c>
      <c r="AJ64">
        <v>4</v>
      </c>
      <c r="AK64" t="s">
        <v>185</v>
      </c>
    </row>
    <row r="65" spans="1:37">
      <c r="A65" s="16">
        <v>38383</v>
      </c>
      <c r="B65" s="33">
        <v>5.63</v>
      </c>
      <c r="C65" s="33">
        <v>8.83</v>
      </c>
      <c r="D65" s="17">
        <v>3.36</v>
      </c>
      <c r="E65" s="17">
        <v>1.96</v>
      </c>
      <c r="F65" s="17">
        <v>5.35</v>
      </c>
      <c r="G65" s="17">
        <v>11.97</v>
      </c>
      <c r="H65" s="33">
        <v>16.88</v>
      </c>
      <c r="I65" s="33">
        <v>32.65</v>
      </c>
      <c r="J65" s="33">
        <v>22.39</v>
      </c>
      <c r="K65" s="33">
        <v>33.14</v>
      </c>
      <c r="L65" s="33">
        <v>9.9600000000000009</v>
      </c>
      <c r="M65" s="17">
        <v>10.45</v>
      </c>
      <c r="N65" s="17">
        <v>13.99</v>
      </c>
      <c r="O65" s="17">
        <v>18.010000000000002</v>
      </c>
      <c r="P65" s="17">
        <v>16.190000000000001</v>
      </c>
      <c r="Q65" s="17">
        <v>14.4</v>
      </c>
      <c r="R65" s="33">
        <v>22.76</v>
      </c>
      <c r="S65" s="33">
        <v>36.700000000000003</v>
      </c>
      <c r="T65" s="33">
        <v>40.4</v>
      </c>
      <c r="U65" s="33">
        <v>44.62</v>
      </c>
      <c r="V65" s="33">
        <v>10.86</v>
      </c>
      <c r="W65" s="17">
        <v>26.59</v>
      </c>
      <c r="X65" s="17">
        <v>25</v>
      </c>
      <c r="Y65" s="17">
        <v>55.12</v>
      </c>
      <c r="Z65" s="17">
        <v>34.479999999999997</v>
      </c>
      <c r="AB65">
        <v>20.57</v>
      </c>
      <c r="AC65">
        <v>-8.7899999999999991</v>
      </c>
      <c r="AD65">
        <v>1.9792474069293262</v>
      </c>
      <c r="AF65" t="s">
        <v>186</v>
      </c>
      <c r="AG65">
        <f>AG4</f>
        <v>0.76620813118518749</v>
      </c>
      <c r="AH65">
        <f ca="1">OFFSET($AG$4, 0, (COLUMN()-33)*6)</f>
        <v>0.74187729138286962</v>
      </c>
      <c r="AI65">
        <f ca="1">OFFSET($AG$4, 0, (COLUMN()-33)*6)</f>
        <v>0.81165791783600172</v>
      </c>
      <c r="AJ65">
        <f ca="1">OFFSET($AG$4, 0, (COLUMN()-33)*6)</f>
        <v>0.90074185142545482</v>
      </c>
      <c r="AK65">
        <f ca="1">OFFSET($AG$4, 0, (COLUMN()-33)*6)</f>
        <v>0.82832182800329801</v>
      </c>
    </row>
    <row r="66" spans="1:37">
      <c r="A66" s="16">
        <v>38411</v>
      </c>
      <c r="B66" s="33">
        <v>12.03</v>
      </c>
      <c r="C66" s="33">
        <v>9.69</v>
      </c>
      <c r="D66" s="17">
        <v>7.38</v>
      </c>
      <c r="E66" s="17">
        <v>8.15</v>
      </c>
      <c r="F66" s="17">
        <v>5.78</v>
      </c>
      <c r="G66" s="17">
        <v>34.47</v>
      </c>
      <c r="H66" s="33">
        <v>20.09</v>
      </c>
      <c r="I66" s="33">
        <v>12.14</v>
      </c>
      <c r="J66" s="33">
        <v>4.55</v>
      </c>
      <c r="K66" s="33">
        <v>8.01</v>
      </c>
      <c r="L66" s="33">
        <v>20.13</v>
      </c>
      <c r="M66" s="17">
        <v>13.87</v>
      </c>
      <c r="N66" s="17">
        <v>15.1</v>
      </c>
      <c r="O66" s="17">
        <v>5.64</v>
      </c>
      <c r="P66" s="17">
        <v>5.08</v>
      </c>
      <c r="Q66" s="17">
        <v>22.54</v>
      </c>
      <c r="R66" s="33">
        <v>13.48</v>
      </c>
      <c r="S66" s="33">
        <v>20.66</v>
      </c>
      <c r="T66" s="33">
        <v>0.56999999999999995</v>
      </c>
      <c r="U66" s="33">
        <v>6</v>
      </c>
      <c r="V66" s="33">
        <v>20.07</v>
      </c>
      <c r="W66" s="17">
        <v>14.88</v>
      </c>
      <c r="X66" s="17">
        <v>8.1999999999999993</v>
      </c>
      <c r="Y66" s="17">
        <v>5.4</v>
      </c>
      <c r="Z66" s="17">
        <v>8.06</v>
      </c>
      <c r="AB66">
        <v>4.08</v>
      </c>
      <c r="AC66">
        <v>10.38</v>
      </c>
      <c r="AD66">
        <v>5.9018951340205339</v>
      </c>
      <c r="AF66">
        <v>2</v>
      </c>
      <c r="AG66">
        <f>AG16</f>
        <v>0.98328953611088854</v>
      </c>
      <c r="AH66">
        <f ca="1">OFFSET($AG$16,0,(COLUMN()-33)*6)</f>
        <v>0.88969799532778793</v>
      </c>
      <c r="AI66">
        <f ca="1">OFFSET($AG$16,0,(COLUMN()-33)*6)</f>
        <v>0.92079250490000752</v>
      </c>
      <c r="AJ66">
        <f ca="1">OFFSET($AG$16,0,(COLUMN()-33)*6)</f>
        <v>0.86822827274664638</v>
      </c>
      <c r="AK66">
        <f ca="1">OFFSET($AG$16,0,(COLUMN()-33)*6)</f>
        <v>0.88040376808847609</v>
      </c>
    </row>
    <row r="67" spans="1:37">
      <c r="A67" s="16">
        <v>38442</v>
      </c>
      <c r="B67" s="33">
        <v>-6.59</v>
      </c>
      <c r="C67" s="33">
        <v>-3.21</v>
      </c>
      <c r="D67" s="17">
        <v>-5.68</v>
      </c>
      <c r="E67" s="17">
        <v>-2.31</v>
      </c>
      <c r="F67" s="17">
        <v>-4.9400000000000004</v>
      </c>
      <c r="G67" s="17">
        <v>-5.95</v>
      </c>
      <c r="H67" s="33">
        <v>-8.81</v>
      </c>
      <c r="I67" s="33">
        <v>-7.06</v>
      </c>
      <c r="J67" s="33">
        <v>-5.34</v>
      </c>
      <c r="K67" s="33">
        <v>-12.9</v>
      </c>
      <c r="L67" s="33">
        <v>-3.44</v>
      </c>
      <c r="M67" s="17">
        <v>-3.61</v>
      </c>
      <c r="N67" s="17">
        <v>-4.0999999999999996</v>
      </c>
      <c r="O67" s="17">
        <v>-6.8</v>
      </c>
      <c r="P67" s="17">
        <v>-7.37</v>
      </c>
      <c r="Q67" s="17">
        <v>-7.03</v>
      </c>
      <c r="R67" s="33">
        <v>-6.52</v>
      </c>
      <c r="S67" s="33">
        <v>-14.59</v>
      </c>
      <c r="T67" s="33">
        <v>-6.4</v>
      </c>
      <c r="U67" s="33">
        <v>-6.75</v>
      </c>
      <c r="V67" s="33">
        <v>0.33</v>
      </c>
      <c r="W67" s="17">
        <v>-9.1199999999999992</v>
      </c>
      <c r="X67" s="17">
        <v>-5.59</v>
      </c>
      <c r="Y67" s="17">
        <v>-12.07</v>
      </c>
      <c r="Z67" s="17">
        <v>-11.81</v>
      </c>
      <c r="AB67">
        <v>-3.56</v>
      </c>
      <c r="AC67">
        <v>2.86</v>
      </c>
      <c r="AD67">
        <v>-8.4134624855629063</v>
      </c>
      <c r="AF67">
        <v>3</v>
      </c>
      <c r="AG67">
        <f>AG28</f>
        <v>1.193905104496358</v>
      </c>
      <c r="AH67">
        <f ca="1">OFFSET($AG$28,0,(COLUMN()-33)*6)</f>
        <v>1.1113647405285965</v>
      </c>
      <c r="AI67">
        <f ca="1">OFFSET($AG$28,0,(COLUMN()-33)*6)</f>
        <v>0.97125684297077286</v>
      </c>
      <c r="AJ67">
        <f ca="1">OFFSET($AG$28,0,(COLUMN()-33)*6)</f>
        <v>0.86184636092846256</v>
      </c>
      <c r="AK67">
        <f ca="1">OFFSET($AG$28,0,(COLUMN()-33)*6)</f>
        <v>0.93312609261964163</v>
      </c>
    </row>
    <row r="68" spans="1:37">
      <c r="A68" s="16">
        <v>38472</v>
      </c>
      <c r="B68" s="33">
        <v>-0.78</v>
      </c>
      <c r="C68" s="33">
        <v>-5.43</v>
      </c>
      <c r="D68" s="17">
        <v>-4.5199999999999996</v>
      </c>
      <c r="E68" s="17">
        <v>-6</v>
      </c>
      <c r="F68" s="17">
        <v>-7</v>
      </c>
      <c r="G68" s="17">
        <v>-5.24</v>
      </c>
      <c r="H68" s="33">
        <v>-4.1100000000000003</v>
      </c>
      <c r="I68" s="33">
        <v>-7.3</v>
      </c>
      <c r="J68" s="33">
        <v>-4.88</v>
      </c>
      <c r="K68" s="33">
        <v>-12.34</v>
      </c>
      <c r="L68" s="33">
        <v>-7.13</v>
      </c>
      <c r="M68" s="17">
        <v>-5.93</v>
      </c>
      <c r="N68" s="17">
        <v>-1.76</v>
      </c>
      <c r="O68" s="17">
        <v>-4.0599999999999996</v>
      </c>
      <c r="P68" s="17">
        <v>-10.27</v>
      </c>
      <c r="Q68" s="17">
        <v>-2.37</v>
      </c>
      <c r="R68" s="33">
        <v>3.27</v>
      </c>
      <c r="S68" s="33">
        <v>-7.49</v>
      </c>
      <c r="T68" s="33">
        <v>-2.87</v>
      </c>
      <c r="U68" s="33">
        <v>-3.08</v>
      </c>
      <c r="V68" s="33">
        <v>-1.64</v>
      </c>
      <c r="W68" s="17">
        <v>-4.33</v>
      </c>
      <c r="X68" s="17">
        <v>-0.65</v>
      </c>
      <c r="Y68" s="17">
        <v>-3.49</v>
      </c>
      <c r="Z68" s="17">
        <v>-7.7</v>
      </c>
      <c r="AB68">
        <v>0.53</v>
      </c>
      <c r="AC68">
        <v>5.4</v>
      </c>
      <c r="AD68">
        <v>-8.5642731707817266</v>
      </c>
      <c r="AF68">
        <v>4</v>
      </c>
      <c r="AG68">
        <f>AG40</f>
        <v>1.003597033255162</v>
      </c>
      <c r="AH68">
        <f ca="1">OFFSET($AG$40,0,(COLUMN()-33)*6)</f>
        <v>0.94867432617048764</v>
      </c>
      <c r="AI68">
        <f ca="1">OFFSET($AG$40,0,(COLUMN()-33)*6)</f>
        <v>0.92509105055143681</v>
      </c>
      <c r="AJ68">
        <f ca="1">OFFSET($AG$40,0,(COLUMN()-33)*6)</f>
        <v>1.0014428994039046</v>
      </c>
      <c r="AK68">
        <f ca="1">OFFSET($AG$40,0,(COLUMN()-33)*6)</f>
        <v>0.83992530390994113</v>
      </c>
    </row>
    <row r="69" spans="1:37">
      <c r="A69" s="18">
        <v>38503</v>
      </c>
      <c r="B69" s="34">
        <v>5.54</v>
      </c>
      <c r="C69" s="34">
        <v>4.46</v>
      </c>
      <c r="D69" s="19">
        <v>5.46</v>
      </c>
      <c r="E69" s="19">
        <v>5.0199999999999996</v>
      </c>
      <c r="F69" s="19">
        <v>8.26</v>
      </c>
      <c r="G69" s="19">
        <v>3.86</v>
      </c>
      <c r="H69" s="34">
        <v>5.1100000000000003</v>
      </c>
      <c r="I69" s="34">
        <v>9.82</v>
      </c>
      <c r="J69" s="34">
        <v>7.79</v>
      </c>
      <c r="K69" s="34">
        <v>15.69</v>
      </c>
      <c r="L69" s="34">
        <v>4.9000000000000004</v>
      </c>
      <c r="M69" s="19">
        <v>6.99</v>
      </c>
      <c r="N69" s="19">
        <v>6.9</v>
      </c>
      <c r="O69" s="19">
        <v>9.67</v>
      </c>
      <c r="P69" s="19">
        <v>8.57</v>
      </c>
      <c r="Q69" s="19">
        <v>2.2999999999999998</v>
      </c>
      <c r="R69" s="34">
        <v>7.88</v>
      </c>
      <c r="S69" s="34">
        <v>8.7200000000000006</v>
      </c>
      <c r="T69" s="34">
        <v>17.2</v>
      </c>
      <c r="U69" s="34">
        <v>18.86</v>
      </c>
      <c r="V69" s="34">
        <v>1.66</v>
      </c>
      <c r="W69" s="19">
        <v>6.66</v>
      </c>
      <c r="X69" s="19">
        <v>13.2</v>
      </c>
      <c r="Y69" s="19">
        <v>20.51</v>
      </c>
      <c r="Z69" s="19">
        <v>18.22</v>
      </c>
      <c r="AB69">
        <v>4.34</v>
      </c>
      <c r="AC69">
        <v>-6.99</v>
      </c>
      <c r="AD69">
        <v>3.3189731043237294</v>
      </c>
      <c r="AF69" t="s">
        <v>187</v>
      </c>
      <c r="AG69">
        <f>AG52</f>
        <v>0.81486124647198133</v>
      </c>
      <c r="AH69">
        <f ca="1">OFFSET($AG$52,0,(COLUMN()-33)*6)</f>
        <v>0.89405849962710338</v>
      </c>
      <c r="AI69">
        <f ca="1">OFFSET($AG$52,0,(COLUMN()-33)*6)</f>
        <v>0.89749637711895658</v>
      </c>
      <c r="AJ69">
        <f ca="1">OFFSET($AG$52,0,(COLUMN()-33)*6)</f>
        <v>0.8940802828028559</v>
      </c>
      <c r="AK69">
        <f ca="1">OFFSET($AG$52,0,(COLUMN()-33)*6)</f>
        <v>0.96151723312882043</v>
      </c>
    </row>
    <row r="70" spans="1:37">
      <c r="A70" s="16">
        <v>38533</v>
      </c>
      <c r="B70" s="33">
        <v>6.03</v>
      </c>
      <c r="C70" s="33">
        <v>6.63</v>
      </c>
      <c r="D70" s="17">
        <v>4.55</v>
      </c>
      <c r="E70" s="17">
        <v>4.5199999999999996</v>
      </c>
      <c r="F70" s="17">
        <v>-0.09</v>
      </c>
      <c r="G70" s="17">
        <v>12.03</v>
      </c>
      <c r="H70" s="33">
        <v>14.45</v>
      </c>
      <c r="I70" s="33">
        <v>9.16</v>
      </c>
      <c r="J70" s="33">
        <v>11.05</v>
      </c>
      <c r="K70" s="33">
        <v>8.07</v>
      </c>
      <c r="L70" s="33">
        <v>18.41</v>
      </c>
      <c r="M70" s="17">
        <v>9.51</v>
      </c>
      <c r="N70" s="17">
        <v>15.42</v>
      </c>
      <c r="O70" s="17">
        <v>9.4499999999999993</v>
      </c>
      <c r="P70" s="17">
        <v>4.95</v>
      </c>
      <c r="Q70" s="17">
        <v>14.05</v>
      </c>
      <c r="R70" s="33">
        <v>14.53</v>
      </c>
      <c r="S70" s="33">
        <v>10.73</v>
      </c>
      <c r="T70" s="33">
        <v>11.03</v>
      </c>
      <c r="U70" s="33">
        <v>9.98</v>
      </c>
      <c r="V70" s="33">
        <v>9.5399999999999991</v>
      </c>
      <c r="W70" s="17">
        <v>13.07</v>
      </c>
      <c r="X70" s="17">
        <v>9.6</v>
      </c>
      <c r="Y70" s="17">
        <v>7.09</v>
      </c>
      <c r="Z70" s="17">
        <v>13.62</v>
      </c>
      <c r="AB70">
        <v>6.1</v>
      </c>
      <c r="AC70">
        <v>5.76</v>
      </c>
      <c r="AD70">
        <v>0.79254189493034755</v>
      </c>
    </row>
    <row r="71" spans="1:37">
      <c r="A71" s="16">
        <v>38564</v>
      </c>
      <c r="B71" s="33">
        <v>14.57</v>
      </c>
      <c r="C71" s="33">
        <v>12.55</v>
      </c>
      <c r="D71" s="17">
        <v>11.1</v>
      </c>
      <c r="E71" s="17">
        <v>12.91</v>
      </c>
      <c r="F71" s="17">
        <v>9.74</v>
      </c>
      <c r="G71" s="17">
        <v>13.8</v>
      </c>
      <c r="H71" s="33">
        <v>10.79</v>
      </c>
      <c r="I71" s="33">
        <v>11.91</v>
      </c>
      <c r="J71" s="33">
        <v>8.14</v>
      </c>
      <c r="K71" s="33">
        <v>5.39</v>
      </c>
      <c r="L71" s="33">
        <v>8.1999999999999993</v>
      </c>
      <c r="M71" s="17">
        <v>10.48</v>
      </c>
      <c r="N71" s="17">
        <v>3.69</v>
      </c>
      <c r="O71" s="17">
        <v>5.77</v>
      </c>
      <c r="P71" s="17">
        <v>2.2400000000000002</v>
      </c>
      <c r="Q71" s="17">
        <v>19.940000000000001</v>
      </c>
      <c r="R71" s="33">
        <v>18.53</v>
      </c>
      <c r="S71" s="33">
        <v>16.64</v>
      </c>
      <c r="T71" s="33">
        <v>11.63</v>
      </c>
      <c r="U71" s="33">
        <v>14.2</v>
      </c>
      <c r="V71" s="33">
        <v>19.46</v>
      </c>
      <c r="W71" s="17">
        <v>21.58</v>
      </c>
      <c r="X71" s="17">
        <v>23.54</v>
      </c>
      <c r="Y71" s="17">
        <v>23.96</v>
      </c>
      <c r="Z71" s="17">
        <v>20.03</v>
      </c>
      <c r="AB71">
        <v>4.3099999999999996</v>
      </c>
      <c r="AC71">
        <v>4.51</v>
      </c>
      <c r="AD71">
        <v>7.6181130671479611</v>
      </c>
      <c r="AG71" s="39" t="s">
        <v>188</v>
      </c>
    </row>
    <row r="72" spans="1:37">
      <c r="A72" s="16">
        <v>38595</v>
      </c>
      <c r="B72" s="33">
        <v>-3.14</v>
      </c>
      <c r="C72" s="33">
        <v>-2.4300000000000002</v>
      </c>
      <c r="D72" s="17">
        <v>-1.69</v>
      </c>
      <c r="E72" s="17">
        <v>-1.1499999999999999</v>
      </c>
      <c r="F72" s="17">
        <v>-2.67</v>
      </c>
      <c r="G72" s="17">
        <v>-3.13</v>
      </c>
      <c r="H72" s="33">
        <v>-2.6</v>
      </c>
      <c r="I72" s="33">
        <v>-6.88</v>
      </c>
      <c r="J72" s="33">
        <v>-6.1</v>
      </c>
      <c r="K72" s="33">
        <v>-11.15</v>
      </c>
      <c r="L72" s="33">
        <v>-0.49</v>
      </c>
      <c r="M72" s="17">
        <v>1.25</v>
      </c>
      <c r="N72" s="17">
        <v>-3.47</v>
      </c>
      <c r="O72" s="17">
        <v>-5.01</v>
      </c>
      <c r="P72" s="17">
        <v>-12.38</v>
      </c>
      <c r="Q72" s="17">
        <v>-6.22</v>
      </c>
      <c r="R72" s="33">
        <v>-11.48</v>
      </c>
      <c r="S72" s="33">
        <v>-8.58</v>
      </c>
      <c r="T72" s="33">
        <v>-8.51</v>
      </c>
      <c r="U72" s="33">
        <v>-14.04</v>
      </c>
      <c r="V72" s="33">
        <v>-3.55</v>
      </c>
      <c r="W72" s="17">
        <v>-3.44</v>
      </c>
      <c r="X72" s="17">
        <v>-4.91</v>
      </c>
      <c r="Y72" s="17">
        <v>-8.15</v>
      </c>
      <c r="Z72" s="17">
        <v>-4.21</v>
      </c>
      <c r="AB72">
        <v>-5.2</v>
      </c>
      <c r="AC72">
        <v>1.34</v>
      </c>
      <c r="AD72">
        <v>-6.5073909978711262</v>
      </c>
      <c r="AG72" t="s">
        <v>182</v>
      </c>
    </row>
    <row r="73" spans="1:37">
      <c r="A73" s="16">
        <v>38625</v>
      </c>
      <c r="B73" s="33">
        <v>14.62</v>
      </c>
      <c r="C73" s="33">
        <v>18.739999999999998</v>
      </c>
      <c r="D73" s="17">
        <v>16.2</v>
      </c>
      <c r="E73" s="17">
        <v>13.15</v>
      </c>
      <c r="F73" s="17">
        <v>7.22</v>
      </c>
      <c r="G73" s="17">
        <v>18.38</v>
      </c>
      <c r="H73" s="33">
        <v>23.41</v>
      </c>
      <c r="I73" s="33">
        <v>16.04</v>
      </c>
      <c r="J73" s="33">
        <v>15.26</v>
      </c>
      <c r="K73" s="33">
        <v>12.16</v>
      </c>
      <c r="L73" s="33">
        <v>19.46</v>
      </c>
      <c r="M73" s="17">
        <v>16.37</v>
      </c>
      <c r="N73" s="17">
        <v>15.91</v>
      </c>
      <c r="O73" s="17">
        <v>11.59</v>
      </c>
      <c r="P73" s="17">
        <v>18.68</v>
      </c>
      <c r="Q73" s="17">
        <v>23.28</v>
      </c>
      <c r="R73" s="33">
        <v>12.39</v>
      </c>
      <c r="S73" s="33">
        <v>9.26</v>
      </c>
      <c r="T73" s="33">
        <v>12.38</v>
      </c>
      <c r="U73" s="33">
        <v>5.54</v>
      </c>
      <c r="V73" s="33">
        <v>21.82</v>
      </c>
      <c r="W73" s="17">
        <v>11.06</v>
      </c>
      <c r="X73" s="17">
        <v>12.34</v>
      </c>
      <c r="Y73" s="17">
        <v>13.72</v>
      </c>
      <c r="Z73" s="17">
        <v>12.4</v>
      </c>
      <c r="AB73">
        <v>0.96</v>
      </c>
      <c r="AC73">
        <v>7.17</v>
      </c>
      <c r="AD73">
        <v>9.9979641240524586</v>
      </c>
      <c r="AF73" t="s">
        <v>183</v>
      </c>
      <c r="AG73" t="str">
        <f>AG64</f>
        <v>Low</v>
      </c>
      <c r="AH73">
        <f>AH64</f>
        <v>2</v>
      </c>
      <c r="AI73">
        <f>AI64</f>
        <v>3</v>
      </c>
      <c r="AJ73">
        <f>AJ64</f>
        <v>4</v>
      </c>
      <c r="AK73" t="str">
        <f>AK64</f>
        <v>High</v>
      </c>
    </row>
    <row r="74" spans="1:37">
      <c r="A74" s="18">
        <v>38656</v>
      </c>
      <c r="B74" s="34">
        <v>-5.84</v>
      </c>
      <c r="C74" s="34">
        <v>-1.93</v>
      </c>
      <c r="D74" s="19">
        <v>-6.69</v>
      </c>
      <c r="E74" s="19">
        <v>-6.74</v>
      </c>
      <c r="F74" s="19">
        <v>-5.98</v>
      </c>
      <c r="G74" s="19">
        <v>5.28</v>
      </c>
      <c r="H74" s="34">
        <v>-0.18</v>
      </c>
      <c r="I74" s="34">
        <v>5.25</v>
      </c>
      <c r="J74" s="34">
        <v>-0.28000000000000003</v>
      </c>
      <c r="K74" s="34">
        <v>7.34</v>
      </c>
      <c r="L74" s="34">
        <v>5.38</v>
      </c>
      <c r="M74" s="19">
        <v>-4.95</v>
      </c>
      <c r="N74" s="19">
        <v>0.88</v>
      </c>
      <c r="O74" s="19">
        <v>0.24</v>
      </c>
      <c r="P74" s="19">
        <v>-5.39</v>
      </c>
      <c r="Q74" s="19">
        <v>1.81</v>
      </c>
      <c r="R74" s="34">
        <v>3.49</v>
      </c>
      <c r="S74" s="34">
        <v>6.03</v>
      </c>
      <c r="T74" s="34">
        <v>8.34</v>
      </c>
      <c r="U74" s="34">
        <v>7.25</v>
      </c>
      <c r="V74" s="34">
        <v>14.92</v>
      </c>
      <c r="W74" s="19">
        <v>13.65</v>
      </c>
      <c r="X74" s="19">
        <v>12.2</v>
      </c>
      <c r="Y74" s="19">
        <v>14.13</v>
      </c>
      <c r="Z74" s="19">
        <v>14.8</v>
      </c>
      <c r="AB74">
        <v>12.47</v>
      </c>
      <c r="AC74">
        <v>-0.25</v>
      </c>
      <c r="AD74">
        <v>-8.4141978844906511</v>
      </c>
      <c r="AF74" t="str">
        <f>AF65</f>
        <v>small</v>
      </c>
      <c r="AG74">
        <f>AI4</f>
        <v>1.1303095277044788</v>
      </c>
      <c r="AH74">
        <f ca="1">OFFSET($AI$4, 0, (COLUMN()-33)*6)</f>
        <v>1.54885197181004</v>
      </c>
      <c r="AI74">
        <f ca="1">OFFSET($AI$4, 0, (COLUMN()-33)*6)</f>
        <v>0.91917671372301446</v>
      </c>
      <c r="AJ74">
        <f ca="1">OFFSET($AI$4, 0, (COLUMN()-33)*6)</f>
        <v>0.92774079151380551</v>
      </c>
      <c r="AK74">
        <f ca="1">OFFSET($AI$4, 0, (COLUMN()-33)*6)</f>
        <v>0.91853903227865497</v>
      </c>
    </row>
    <row r="75" spans="1:37">
      <c r="A75" s="16">
        <v>38686</v>
      </c>
      <c r="B75" s="33">
        <v>9.6300000000000008</v>
      </c>
      <c r="C75" s="33">
        <v>19.14</v>
      </c>
      <c r="D75" s="17">
        <v>9.89</v>
      </c>
      <c r="E75" s="17">
        <v>15.76</v>
      </c>
      <c r="F75" s="17">
        <v>9.7799999999999994</v>
      </c>
      <c r="G75" s="17">
        <v>16.739999999999998</v>
      </c>
      <c r="H75" s="33">
        <v>21.62</v>
      </c>
      <c r="I75" s="33">
        <v>16.59</v>
      </c>
      <c r="J75" s="33">
        <v>13.61</v>
      </c>
      <c r="K75" s="33">
        <v>16.72</v>
      </c>
      <c r="L75" s="33">
        <v>12.19</v>
      </c>
      <c r="M75" s="17">
        <v>14.1</v>
      </c>
      <c r="N75" s="17">
        <v>15.61</v>
      </c>
      <c r="O75" s="17">
        <v>15.04</v>
      </c>
      <c r="P75" s="17">
        <v>18.89</v>
      </c>
      <c r="Q75" s="17">
        <v>18.97</v>
      </c>
      <c r="R75" s="33">
        <v>17.14</v>
      </c>
      <c r="S75" s="33">
        <v>20.55</v>
      </c>
      <c r="T75" s="33">
        <v>18.34</v>
      </c>
      <c r="U75" s="33">
        <v>18.22</v>
      </c>
      <c r="V75" s="33">
        <v>15.38</v>
      </c>
      <c r="W75" s="17">
        <v>20.5</v>
      </c>
      <c r="X75" s="17">
        <v>23.46</v>
      </c>
      <c r="Y75" s="17">
        <v>21.62</v>
      </c>
      <c r="Z75" s="17">
        <v>26.24</v>
      </c>
      <c r="AB75">
        <v>6.07</v>
      </c>
      <c r="AC75">
        <v>-0.78</v>
      </c>
      <c r="AD75">
        <v>10.638756383310405</v>
      </c>
      <c r="AF75">
        <f>AF66</f>
        <v>2</v>
      </c>
      <c r="AG75">
        <f>AI16</f>
        <v>1.0942028647379192</v>
      </c>
      <c r="AH75">
        <f ca="1">OFFSET($AI$16, 0, (COLUMN()-33)*6)</f>
        <v>0.88285980408991227</v>
      </c>
      <c r="AI75">
        <f ca="1">OFFSET($AI$16, 0, (COLUMN()-33)*6)</f>
        <v>0.81345624302898645</v>
      </c>
      <c r="AJ75">
        <f ca="1">OFFSET($AI$16, 0, (COLUMN()-33)*6)</f>
        <v>0.9276226721049986</v>
      </c>
      <c r="AK75">
        <f ca="1">OFFSET($AI$16, 0, (COLUMN()-33)*6)</f>
        <v>0.62707258104140084</v>
      </c>
    </row>
    <row r="76" spans="1:37">
      <c r="A76" s="16">
        <v>38717</v>
      </c>
      <c r="B76" s="33">
        <v>9.82</v>
      </c>
      <c r="C76" s="33">
        <v>9.26</v>
      </c>
      <c r="D76" s="17">
        <v>5.23</v>
      </c>
      <c r="E76" s="17">
        <v>18.899999999999999</v>
      </c>
      <c r="F76" s="17">
        <v>6.52</v>
      </c>
      <c r="G76" s="17">
        <v>3.22</v>
      </c>
      <c r="H76" s="33">
        <v>-4.47</v>
      </c>
      <c r="I76" s="33">
        <v>-5.78</v>
      </c>
      <c r="J76" s="33">
        <v>7.0000000000000007E-2</v>
      </c>
      <c r="K76" s="33">
        <v>0.46</v>
      </c>
      <c r="L76" s="33">
        <v>2.75</v>
      </c>
      <c r="M76" s="17">
        <v>1.78</v>
      </c>
      <c r="N76" s="17">
        <v>-2.3199999999999998</v>
      </c>
      <c r="O76" s="17">
        <v>3.3</v>
      </c>
      <c r="P76" s="17">
        <v>0.28999999999999998</v>
      </c>
      <c r="Q76" s="17">
        <v>0.56999999999999995</v>
      </c>
      <c r="R76" s="33">
        <v>1.39</v>
      </c>
      <c r="S76" s="33">
        <v>-1.86</v>
      </c>
      <c r="T76" s="33">
        <v>3.79</v>
      </c>
      <c r="U76" s="33">
        <v>-5.8</v>
      </c>
      <c r="V76" s="33">
        <v>2.92</v>
      </c>
      <c r="W76" s="17">
        <v>4.95</v>
      </c>
      <c r="X76" s="17">
        <v>5.62</v>
      </c>
      <c r="Y76" s="17">
        <v>1.18</v>
      </c>
      <c r="Z76" s="17">
        <v>-2.5499999999999998</v>
      </c>
      <c r="AB76">
        <v>-6.41</v>
      </c>
      <c r="AC76">
        <v>1.81</v>
      </c>
      <c r="AD76">
        <v>2.9871024402355788</v>
      </c>
      <c r="AF76" s="40">
        <f>AF67</f>
        <v>3</v>
      </c>
      <c r="AG76">
        <f>AI28</f>
        <v>0.54501890893203753</v>
      </c>
      <c r="AH76">
        <f ca="1">OFFSET($AI$28, 0, (COLUMN()-33)*6)</f>
        <v>0.44103931027878129</v>
      </c>
      <c r="AI76">
        <f ca="1">OFFSET($AI$28, 0, (COLUMN()-33)*6)</f>
        <v>0.43456045904332352</v>
      </c>
      <c r="AJ76">
        <f ca="1">OFFSET($AI$28, 0, (COLUMN()-33)*6)</f>
        <v>0.33620565115383388</v>
      </c>
      <c r="AK76">
        <f ca="1">OFFSET($AI$28, 0, (COLUMN()-33)*6)</f>
        <v>0.32922492063880116</v>
      </c>
    </row>
    <row r="77" spans="1:37">
      <c r="A77" s="16">
        <v>38748</v>
      </c>
      <c r="B77" s="33">
        <v>2.4900000000000002</v>
      </c>
      <c r="C77" s="33">
        <v>-2.39</v>
      </c>
      <c r="D77" s="17">
        <v>-0.73</v>
      </c>
      <c r="E77" s="17">
        <v>-1.78</v>
      </c>
      <c r="F77" s="17">
        <v>6.26</v>
      </c>
      <c r="G77" s="17">
        <v>-5.3</v>
      </c>
      <c r="H77" s="33">
        <v>-6.03</v>
      </c>
      <c r="I77" s="33">
        <v>-1.38</v>
      </c>
      <c r="J77" s="33">
        <v>-3.31</v>
      </c>
      <c r="K77" s="33">
        <v>-3.23</v>
      </c>
      <c r="L77" s="33">
        <v>-4.6900000000000004</v>
      </c>
      <c r="M77" s="17">
        <v>-1.57</v>
      </c>
      <c r="N77" s="17">
        <v>-4.75</v>
      </c>
      <c r="O77" s="17">
        <v>5.16</v>
      </c>
      <c r="P77" s="17">
        <v>-4.5199999999999996</v>
      </c>
      <c r="Q77" s="17">
        <v>-4.2699999999999996</v>
      </c>
      <c r="R77" s="33">
        <v>-3.57</v>
      </c>
      <c r="S77" s="33">
        <v>-5.28</v>
      </c>
      <c r="T77" s="33">
        <v>-1.96</v>
      </c>
      <c r="U77" s="33">
        <v>-3.17</v>
      </c>
      <c r="V77" s="33">
        <v>0.5</v>
      </c>
      <c r="W77" s="17">
        <v>-0.71</v>
      </c>
      <c r="X77" s="17">
        <v>-4.38</v>
      </c>
      <c r="Y77" s="17">
        <v>-1.41</v>
      </c>
      <c r="Z77" s="17">
        <v>1.1000000000000001</v>
      </c>
      <c r="AB77">
        <v>-3.68</v>
      </c>
      <c r="AC77">
        <v>-2.35</v>
      </c>
      <c r="AD77">
        <v>-3.0088121061492932</v>
      </c>
      <c r="AF77" s="40">
        <f>AF68</f>
        <v>4</v>
      </c>
      <c r="AG77">
        <f>AI40</f>
        <v>0.87252663186007895</v>
      </c>
      <c r="AH77">
        <f ca="1">OFFSET($AI$40, 0, (COLUMN()-33)*6)</f>
        <v>0.68862483863097301</v>
      </c>
      <c r="AI77">
        <f ca="1">OFFSET($AI$40, 0, (COLUMN()-33)*6)</f>
        <v>0.7137663635570094</v>
      </c>
      <c r="AJ77">
        <f ca="1">OFFSET($AI$40, 0, (COLUMN()-33)*6)</f>
        <v>0.59335389061373134</v>
      </c>
      <c r="AK77">
        <f ca="1">OFFSET($AI$40, 0, (COLUMN()-33)*6)</f>
        <v>0.51547787919292554</v>
      </c>
    </row>
    <row r="78" spans="1:37">
      <c r="A78" s="16">
        <v>38776</v>
      </c>
      <c r="B78" s="33">
        <v>1.69</v>
      </c>
      <c r="C78" s="33">
        <v>-1.07</v>
      </c>
      <c r="D78" s="17">
        <v>-2.61</v>
      </c>
      <c r="E78" s="17">
        <v>-0.17</v>
      </c>
      <c r="F78" s="17">
        <v>-3.92</v>
      </c>
      <c r="G78" s="17">
        <v>-2.35</v>
      </c>
      <c r="H78" s="33">
        <v>-0.19</v>
      </c>
      <c r="I78" s="33">
        <v>-0.06</v>
      </c>
      <c r="J78" s="33">
        <v>-1.85</v>
      </c>
      <c r="K78" s="33">
        <v>-2.21</v>
      </c>
      <c r="L78" s="33">
        <v>-3.02</v>
      </c>
      <c r="M78" s="17">
        <v>1.77</v>
      </c>
      <c r="N78" s="17">
        <v>1.61</v>
      </c>
      <c r="O78" s="17">
        <v>-2.44</v>
      </c>
      <c r="P78" s="17">
        <v>0.51</v>
      </c>
      <c r="Q78" s="17">
        <v>-3.17</v>
      </c>
      <c r="R78" s="33">
        <v>-2.91</v>
      </c>
      <c r="S78" s="33">
        <v>-4.5999999999999996</v>
      </c>
      <c r="T78" s="33">
        <v>3.21</v>
      </c>
      <c r="U78" s="33">
        <v>-0.17</v>
      </c>
      <c r="V78" s="33">
        <v>0.42</v>
      </c>
      <c r="W78" s="17">
        <v>3.11</v>
      </c>
      <c r="X78" s="17">
        <v>-2.98</v>
      </c>
      <c r="Y78" s="17">
        <v>-1.73</v>
      </c>
      <c r="Z78" s="17">
        <v>3.69</v>
      </c>
      <c r="AB78">
        <v>0.98</v>
      </c>
      <c r="AC78">
        <v>-0.17</v>
      </c>
      <c r="AD78">
        <v>-5.0417349667819362</v>
      </c>
      <c r="AF78" t="str">
        <f>AF69</f>
        <v>Big</v>
      </c>
      <c r="AG78">
        <f>AI52</f>
        <v>-0.26055241162291892</v>
      </c>
      <c r="AH78">
        <f ca="1">OFFSET($AI$52, 0, (COLUMN()-33)*6)</f>
        <v>-0.22082170772557108</v>
      </c>
      <c r="AI78">
        <f ca="1">OFFSET($AI$52, 0, (COLUMN()-33)*6)</f>
        <v>-0.18198313702346047</v>
      </c>
      <c r="AJ78">
        <f ca="1">OFFSET($AI$52, 0, (COLUMN()-33)*6)</f>
        <v>-0.10535687579321509</v>
      </c>
      <c r="AK78">
        <f ca="1">OFFSET($AI$52, 0, (COLUMN()-33)*6)</f>
        <v>-3.616945847845799E-2</v>
      </c>
    </row>
    <row r="79" spans="1:37">
      <c r="A79" s="18">
        <v>38807</v>
      </c>
      <c r="B79" s="34">
        <v>-0.45</v>
      </c>
      <c r="C79" s="34">
        <v>-0.57999999999999996</v>
      </c>
      <c r="D79" s="19">
        <v>4.6900000000000004</v>
      </c>
      <c r="E79" s="19">
        <v>0.25</v>
      </c>
      <c r="F79" s="19">
        <v>-4.2</v>
      </c>
      <c r="G79" s="19">
        <v>-1.63</v>
      </c>
      <c r="H79" s="34">
        <v>-2.35</v>
      </c>
      <c r="I79" s="34">
        <v>-0.67</v>
      </c>
      <c r="J79" s="34">
        <v>-4.1900000000000004</v>
      </c>
      <c r="K79" s="34">
        <v>-6.25</v>
      </c>
      <c r="L79" s="34">
        <v>-2.1</v>
      </c>
      <c r="M79" s="19">
        <v>1.42</v>
      </c>
      <c r="N79" s="19">
        <v>2.71</v>
      </c>
      <c r="O79" s="19">
        <v>-2.2000000000000002</v>
      </c>
      <c r="P79" s="19">
        <v>-0.62</v>
      </c>
      <c r="Q79" s="19">
        <v>2.0499999999999998</v>
      </c>
      <c r="R79" s="34">
        <v>0.08</v>
      </c>
      <c r="S79" s="34">
        <v>-2.59</v>
      </c>
      <c r="T79" s="34">
        <v>-7.04</v>
      </c>
      <c r="U79" s="34">
        <v>-4.0199999999999996</v>
      </c>
      <c r="V79" s="34">
        <v>-1.65</v>
      </c>
      <c r="W79" s="19">
        <v>-0.49</v>
      </c>
      <c r="X79" s="19">
        <v>3.2</v>
      </c>
      <c r="Y79" s="19">
        <v>1.02</v>
      </c>
      <c r="Z79" s="19">
        <v>-7.75</v>
      </c>
      <c r="AB79">
        <v>-1.87</v>
      </c>
      <c r="AC79">
        <v>4.1900000000000004</v>
      </c>
      <c r="AD79">
        <v>-5.2988683241474499</v>
      </c>
    </row>
    <row r="80" spans="1:37">
      <c r="A80" s="16">
        <v>38837</v>
      </c>
      <c r="B80" s="33">
        <v>11.85</v>
      </c>
      <c r="C80" s="33">
        <v>8.1199999999999992</v>
      </c>
      <c r="D80" s="17">
        <v>9.0299999999999994</v>
      </c>
      <c r="E80" s="17">
        <v>5.27</v>
      </c>
      <c r="F80" s="17">
        <v>4.4000000000000004</v>
      </c>
      <c r="G80" s="17">
        <v>12.39</v>
      </c>
      <c r="H80" s="33">
        <v>5.17</v>
      </c>
      <c r="I80" s="33">
        <v>3.19</v>
      </c>
      <c r="J80" s="33">
        <v>7.26</v>
      </c>
      <c r="K80" s="33">
        <v>2.63</v>
      </c>
      <c r="L80" s="33">
        <v>13.71</v>
      </c>
      <c r="M80" s="17">
        <v>8.4600000000000009</v>
      </c>
      <c r="N80" s="17">
        <v>5.13</v>
      </c>
      <c r="O80" s="17">
        <v>9.4700000000000006</v>
      </c>
      <c r="P80" s="17">
        <v>7.74</v>
      </c>
      <c r="Q80" s="17">
        <v>11.1</v>
      </c>
      <c r="R80" s="33">
        <v>2.4300000000000002</v>
      </c>
      <c r="S80" s="33">
        <v>7.91</v>
      </c>
      <c r="T80" s="33">
        <v>-1.63</v>
      </c>
      <c r="U80" s="33">
        <v>6.09</v>
      </c>
      <c r="V80" s="33">
        <v>10.69</v>
      </c>
      <c r="W80" s="17">
        <v>10.06</v>
      </c>
      <c r="X80" s="17">
        <v>5.37</v>
      </c>
      <c r="Y80" s="17">
        <v>10.7</v>
      </c>
      <c r="Z80" s="17">
        <v>3.79</v>
      </c>
      <c r="AB80">
        <v>-1.56</v>
      </c>
      <c r="AC80">
        <v>6.53</v>
      </c>
      <c r="AD80">
        <v>2.3666908990122701</v>
      </c>
      <c r="AG80" s="39" t="s">
        <v>189</v>
      </c>
    </row>
    <row r="81" spans="1:38">
      <c r="A81" s="16">
        <v>38868</v>
      </c>
      <c r="B81" s="33">
        <v>-7.98</v>
      </c>
      <c r="C81" s="33">
        <v>-9.68</v>
      </c>
      <c r="D81" s="17">
        <v>-7.44</v>
      </c>
      <c r="E81" s="17">
        <v>-5.62</v>
      </c>
      <c r="F81" s="17">
        <v>-5.76</v>
      </c>
      <c r="G81" s="17">
        <v>-9.33</v>
      </c>
      <c r="H81" s="33">
        <v>-8.6300000000000008</v>
      </c>
      <c r="I81" s="33">
        <v>-11.3</v>
      </c>
      <c r="J81" s="33">
        <v>-8.4</v>
      </c>
      <c r="K81" s="33">
        <v>-5.27</v>
      </c>
      <c r="L81" s="33">
        <v>-9.49</v>
      </c>
      <c r="M81" s="17">
        <v>-7.46</v>
      </c>
      <c r="N81" s="17">
        <v>-9.35</v>
      </c>
      <c r="O81" s="17">
        <v>-11.77</v>
      </c>
      <c r="P81" s="17">
        <v>-7.47</v>
      </c>
      <c r="Q81" s="17">
        <v>-9.6199999999999992</v>
      </c>
      <c r="R81" s="33">
        <v>-9.3000000000000007</v>
      </c>
      <c r="S81" s="33">
        <v>-9.25</v>
      </c>
      <c r="T81" s="33">
        <v>-12.17</v>
      </c>
      <c r="U81" s="33">
        <v>-10.89</v>
      </c>
      <c r="V81" s="33">
        <v>-10.07</v>
      </c>
      <c r="W81" s="17">
        <v>0.2</v>
      </c>
      <c r="X81" s="17">
        <v>-9.42</v>
      </c>
      <c r="Y81" s="17">
        <v>-9.51</v>
      </c>
      <c r="Z81" s="17">
        <v>-9.17</v>
      </c>
      <c r="AB81">
        <v>-1.51</v>
      </c>
      <c r="AC81">
        <v>-0.68</v>
      </c>
      <c r="AD81">
        <v>-11.629354904078685</v>
      </c>
      <c r="AG81" t="s">
        <v>182</v>
      </c>
    </row>
    <row r="82" spans="1:38">
      <c r="A82" s="16">
        <v>38898</v>
      </c>
      <c r="B82" s="33">
        <v>-2.72</v>
      </c>
      <c r="C82" s="33">
        <v>-5.65</v>
      </c>
      <c r="D82" s="17">
        <v>-0.44</v>
      </c>
      <c r="E82" s="17">
        <v>-1.55</v>
      </c>
      <c r="F82" s="17">
        <v>-0.11</v>
      </c>
      <c r="G82" s="17">
        <v>-6.36</v>
      </c>
      <c r="H82" s="33">
        <v>-4.42</v>
      </c>
      <c r="I82" s="33">
        <v>-9.0500000000000007</v>
      </c>
      <c r="J82" s="33">
        <v>-5.71</v>
      </c>
      <c r="K82" s="33">
        <v>-4.82</v>
      </c>
      <c r="L82" s="33">
        <v>-6.71</v>
      </c>
      <c r="M82" s="17">
        <v>-6.31</v>
      </c>
      <c r="N82" s="17">
        <v>-6.4</v>
      </c>
      <c r="O82" s="17">
        <v>-8.43</v>
      </c>
      <c r="P82" s="17">
        <v>-7.08</v>
      </c>
      <c r="Q82" s="17">
        <v>-2.84</v>
      </c>
      <c r="R82" s="33">
        <v>-5.36</v>
      </c>
      <c r="S82" s="33">
        <v>-6.91</v>
      </c>
      <c r="T82" s="33">
        <v>-7.52</v>
      </c>
      <c r="U82" s="33">
        <v>-11.34</v>
      </c>
      <c r="V82" s="33">
        <v>-5.05</v>
      </c>
      <c r="W82" s="17">
        <v>-6.79</v>
      </c>
      <c r="X82" s="17">
        <v>-2.68</v>
      </c>
      <c r="Y82" s="17">
        <v>-5.6</v>
      </c>
      <c r="Z82" s="17">
        <v>-4.2300000000000004</v>
      </c>
      <c r="AB82">
        <v>-3</v>
      </c>
      <c r="AC82">
        <v>-1.31</v>
      </c>
      <c r="AD82">
        <v>-6.7394784558203575</v>
      </c>
      <c r="AF82" t="s">
        <v>190</v>
      </c>
      <c r="AG82" t="s">
        <v>191</v>
      </c>
      <c r="AH82">
        <v>2</v>
      </c>
      <c r="AI82">
        <v>3</v>
      </c>
      <c r="AJ82">
        <v>4</v>
      </c>
      <c r="AK82" t="s">
        <v>192</v>
      </c>
    </row>
    <row r="83" spans="1:38">
      <c r="A83" s="16">
        <v>38929</v>
      </c>
      <c r="B83" s="33">
        <v>1.76</v>
      </c>
      <c r="C83" s="33">
        <v>2.09</v>
      </c>
      <c r="D83" s="17">
        <v>-0.55000000000000004</v>
      </c>
      <c r="E83" s="17">
        <v>4.32</v>
      </c>
      <c r="F83" s="17">
        <v>-1.44</v>
      </c>
      <c r="G83" s="17">
        <v>-1.77</v>
      </c>
      <c r="H83" s="33">
        <v>-4.9400000000000004</v>
      </c>
      <c r="I83" s="33">
        <v>-4.8600000000000003</v>
      </c>
      <c r="J83" s="33">
        <v>-1.71</v>
      </c>
      <c r="K83" s="33">
        <v>-5.39</v>
      </c>
      <c r="L83" s="33">
        <v>-0.86</v>
      </c>
      <c r="M83" s="17">
        <v>0.43</v>
      </c>
      <c r="N83" s="17">
        <v>-3.62</v>
      </c>
      <c r="O83" s="17">
        <v>-2.7</v>
      </c>
      <c r="P83" s="17">
        <v>-4.01</v>
      </c>
      <c r="Q83" s="17">
        <v>1.23</v>
      </c>
      <c r="R83" s="33">
        <v>-2.17</v>
      </c>
      <c r="S83" s="33">
        <v>-1.44</v>
      </c>
      <c r="T83" s="33">
        <v>-7.51</v>
      </c>
      <c r="U83" s="33">
        <v>-6.42</v>
      </c>
      <c r="V83" s="33">
        <v>-4.29</v>
      </c>
      <c r="W83" s="17">
        <v>-4.5199999999999996</v>
      </c>
      <c r="X83" s="17">
        <v>-5.34</v>
      </c>
      <c r="Y83" s="17">
        <v>-8.0299999999999994</v>
      </c>
      <c r="Z83" s="17">
        <v>-3.78</v>
      </c>
      <c r="AB83">
        <v>-3.81</v>
      </c>
      <c r="AC83">
        <v>2.17</v>
      </c>
      <c r="AD83">
        <v>-4.9630608157008833</v>
      </c>
      <c r="AF83" t="s">
        <v>193</v>
      </c>
      <c r="AG83">
        <f>AH4</f>
        <v>-0.23346305618799978</v>
      </c>
      <c r="AH83">
        <f ca="1">OFFSET($AH$4, 0, (COLUMN()-33)*6)</f>
        <v>-7.658657278229572E-2</v>
      </c>
      <c r="AI83">
        <f ca="1">OFFSET($AH$4, 0, (COLUMN()-33)*6)</f>
        <v>0.29946575245444357</v>
      </c>
      <c r="AJ83">
        <f ca="1">OFFSET($AH$4, 0, (COLUMN()-33)*6)</f>
        <v>0.3479002902061672</v>
      </c>
      <c r="AK83">
        <f ca="1">OFFSET($AH$4, 0, (COLUMN()-33)*6)</f>
        <v>0.58016374482570343</v>
      </c>
    </row>
    <row r="84" spans="1:38">
      <c r="A84" s="18">
        <v>38960</v>
      </c>
      <c r="B84" s="34">
        <v>4.68</v>
      </c>
      <c r="C84" s="34">
        <v>3.32</v>
      </c>
      <c r="D84" s="19">
        <v>3.25</v>
      </c>
      <c r="E84" s="19">
        <v>1.82</v>
      </c>
      <c r="F84" s="19">
        <v>5.82</v>
      </c>
      <c r="G84" s="19">
        <v>6.19</v>
      </c>
      <c r="H84" s="34">
        <v>5.99</v>
      </c>
      <c r="I84" s="34">
        <v>5.72</v>
      </c>
      <c r="J84" s="34">
        <v>6.16</v>
      </c>
      <c r="K84" s="34">
        <v>2.5299999999999998</v>
      </c>
      <c r="L84" s="34">
        <v>7.07</v>
      </c>
      <c r="M84" s="19">
        <v>1.36</v>
      </c>
      <c r="N84" s="19">
        <v>5.43</v>
      </c>
      <c r="O84" s="19">
        <v>8.0399999999999991</v>
      </c>
      <c r="P84" s="19">
        <v>2.75</v>
      </c>
      <c r="Q84" s="19">
        <v>4.04</v>
      </c>
      <c r="R84" s="34">
        <v>3.46</v>
      </c>
      <c r="S84" s="34">
        <v>5.43</v>
      </c>
      <c r="T84" s="34">
        <v>4.22</v>
      </c>
      <c r="U84" s="34">
        <v>0.41</v>
      </c>
      <c r="V84" s="34">
        <v>1.92</v>
      </c>
      <c r="W84" s="19">
        <v>-3.97</v>
      </c>
      <c r="X84" s="19">
        <v>4.51</v>
      </c>
      <c r="Y84" s="19">
        <v>1.91</v>
      </c>
      <c r="Z84" s="19">
        <v>-5.33</v>
      </c>
      <c r="AB84">
        <v>-2.3199999999999998</v>
      </c>
      <c r="AC84">
        <v>0.71</v>
      </c>
      <c r="AD84">
        <v>-0.58370049203218777</v>
      </c>
      <c r="AF84">
        <v>2</v>
      </c>
      <c r="AG84">
        <f>AH16</f>
        <v>-0.33236603898592665</v>
      </c>
      <c r="AH84">
        <f ca="1">OFFSET($AH$16, 0, (COLUMN()-33)*6)</f>
        <v>-9.3140615672660673E-2</v>
      </c>
      <c r="AI84">
        <f ca="1">OFFSET($AH$16, 0, (COLUMN()-33)*6)</f>
        <v>0.22148598273624595</v>
      </c>
      <c r="AJ84">
        <f ca="1">OFFSET($AH$16, 0, (COLUMN()-33)*6)</f>
        <v>0.2335129114979182</v>
      </c>
      <c r="AK84">
        <f ca="1">OFFSET($AH$16, 0, (COLUMN()-33)*6)</f>
        <v>0.60183024539489127</v>
      </c>
    </row>
    <row r="85" spans="1:38">
      <c r="A85" s="16">
        <v>38990</v>
      </c>
      <c r="B85" s="33">
        <v>4.8899999999999997</v>
      </c>
      <c r="C85" s="33">
        <v>4.05</v>
      </c>
      <c r="D85" s="17">
        <v>1.21</v>
      </c>
      <c r="E85" s="17">
        <v>1.76</v>
      </c>
      <c r="F85" s="17">
        <v>0.09</v>
      </c>
      <c r="G85" s="17">
        <v>7.64</v>
      </c>
      <c r="H85" s="33">
        <v>6.81</v>
      </c>
      <c r="I85" s="33">
        <v>5.67</v>
      </c>
      <c r="J85" s="33">
        <v>4.8600000000000003</v>
      </c>
      <c r="K85" s="33">
        <v>1.08</v>
      </c>
      <c r="L85" s="33">
        <v>3.15</v>
      </c>
      <c r="M85" s="17">
        <v>5.84</v>
      </c>
      <c r="N85" s="17">
        <v>5.61</v>
      </c>
      <c r="O85" s="17">
        <v>6.62</v>
      </c>
      <c r="P85" s="17">
        <v>6.47</v>
      </c>
      <c r="Q85" s="17">
        <v>5.29</v>
      </c>
      <c r="R85" s="33">
        <v>6.95</v>
      </c>
      <c r="S85" s="33">
        <v>3.11</v>
      </c>
      <c r="T85" s="33">
        <v>4.47</v>
      </c>
      <c r="U85" s="33">
        <v>8.68</v>
      </c>
      <c r="V85" s="33">
        <v>5.13</v>
      </c>
      <c r="W85" s="17">
        <v>10.96</v>
      </c>
      <c r="X85" s="17">
        <v>9.26</v>
      </c>
      <c r="Y85" s="17">
        <v>12.62</v>
      </c>
      <c r="Z85" s="17">
        <v>8.57</v>
      </c>
      <c r="AB85">
        <v>4.07</v>
      </c>
      <c r="AC85">
        <v>1.89</v>
      </c>
      <c r="AD85">
        <v>-2.1512560824307974</v>
      </c>
      <c r="AF85">
        <v>3</v>
      </c>
      <c r="AG85">
        <f>AH28</f>
        <v>-0.56631495470812687</v>
      </c>
      <c r="AH85">
        <f ca="1">OFFSET($AH$28, 0, (COLUMN()-33)*6)</f>
        <v>-0.30429225742851568</v>
      </c>
      <c r="AI85">
        <f ca="1">OFFSET($AH$28, 0, (COLUMN()-33)*6)</f>
        <v>0.15438241077744183</v>
      </c>
      <c r="AJ85">
        <f ca="1">OFFSET($AH$28, 0, (COLUMN()-33)*6)</f>
        <v>0.41181829086368799</v>
      </c>
      <c r="AK85">
        <f ca="1">OFFSET($AH$28, 0, (COLUMN()-33)*6)</f>
        <v>0.65704290364589935</v>
      </c>
    </row>
    <row r="86" spans="1:38">
      <c r="A86" s="16">
        <v>39021</v>
      </c>
      <c r="B86" s="33">
        <v>1.38</v>
      </c>
      <c r="C86" s="33">
        <v>1.1100000000000001</v>
      </c>
      <c r="D86" s="17">
        <v>2.44</v>
      </c>
      <c r="E86" s="17">
        <v>-0.31</v>
      </c>
      <c r="F86" s="17">
        <v>-4.12</v>
      </c>
      <c r="G86" s="17">
        <v>2.77</v>
      </c>
      <c r="H86" s="33">
        <v>-1.49</v>
      </c>
      <c r="I86" s="33">
        <v>-3.14</v>
      </c>
      <c r="J86" s="33">
        <v>-2.4900000000000002</v>
      </c>
      <c r="K86" s="33">
        <v>-2.56</v>
      </c>
      <c r="L86" s="33">
        <v>3.04</v>
      </c>
      <c r="M86" s="17">
        <v>3.61</v>
      </c>
      <c r="N86" s="17">
        <v>1.07</v>
      </c>
      <c r="O86" s="17">
        <v>-3.27</v>
      </c>
      <c r="P86" s="17">
        <v>-1.4</v>
      </c>
      <c r="Q86" s="17">
        <v>1.4</v>
      </c>
      <c r="R86" s="33">
        <v>-0.51</v>
      </c>
      <c r="S86" s="33">
        <v>3.13</v>
      </c>
      <c r="T86" s="33">
        <v>-3.82</v>
      </c>
      <c r="U86" s="33">
        <v>-3.27</v>
      </c>
      <c r="V86" s="33">
        <v>0.2</v>
      </c>
      <c r="W86" s="17">
        <v>0.79</v>
      </c>
      <c r="X86" s="17">
        <v>2.68</v>
      </c>
      <c r="Y86" s="17">
        <v>-4.93</v>
      </c>
      <c r="Z86" s="17">
        <v>-5.52</v>
      </c>
      <c r="AB86">
        <v>-0.46</v>
      </c>
      <c r="AC86">
        <v>3.77</v>
      </c>
      <c r="AD86">
        <v>-5.253529462708582</v>
      </c>
      <c r="AF86">
        <v>4</v>
      </c>
      <c r="AG86">
        <f>AH40</f>
        <v>-0.40835166966177106</v>
      </c>
      <c r="AH86">
        <f ca="1">OFFSET($AH$40, 0, (COLUMN()-33)*6)</f>
        <v>-0.10756038885120305</v>
      </c>
      <c r="AI86">
        <f ca="1">OFFSET($AH$40, 0, (COLUMN()-33)*6)</f>
        <v>7.3425566527234407E-2</v>
      </c>
      <c r="AJ86">
        <f ca="1">OFFSET($AH$40, 0, (COLUMN()-33)*6)</f>
        <v>0.40170578787184441</v>
      </c>
      <c r="AK86">
        <f ca="1">OFFSET($AH$40, 0, (COLUMN()-33)*6)</f>
        <v>0.6782836217663909</v>
      </c>
    </row>
    <row r="87" spans="1:38">
      <c r="A87" s="16">
        <v>39051</v>
      </c>
      <c r="B87" s="33">
        <v>4.2699999999999996</v>
      </c>
      <c r="C87" s="33">
        <v>6.53</v>
      </c>
      <c r="D87" s="17">
        <v>4.26</v>
      </c>
      <c r="E87" s="17">
        <v>3.02</v>
      </c>
      <c r="F87" s="17">
        <v>4.47</v>
      </c>
      <c r="G87" s="17">
        <v>15.21</v>
      </c>
      <c r="H87" s="33">
        <v>10.09</v>
      </c>
      <c r="I87" s="33">
        <v>7.87</v>
      </c>
      <c r="J87" s="33">
        <v>7.99</v>
      </c>
      <c r="K87" s="33">
        <v>7.28</v>
      </c>
      <c r="L87" s="33">
        <v>14.34</v>
      </c>
      <c r="M87" s="17">
        <v>12.06</v>
      </c>
      <c r="N87" s="17">
        <v>8.9700000000000006</v>
      </c>
      <c r="O87" s="17">
        <v>2.81</v>
      </c>
      <c r="P87" s="17">
        <v>8.44</v>
      </c>
      <c r="Q87" s="17">
        <v>13.46</v>
      </c>
      <c r="R87" s="33">
        <v>13.67</v>
      </c>
      <c r="S87" s="33">
        <v>5.41</v>
      </c>
      <c r="T87" s="33">
        <v>2.59</v>
      </c>
      <c r="U87" s="33">
        <v>3.09</v>
      </c>
      <c r="V87" s="33">
        <v>18.100000000000001</v>
      </c>
      <c r="W87" s="17">
        <v>7.98</v>
      </c>
      <c r="X87" s="17">
        <v>4.78</v>
      </c>
      <c r="Y87" s="17">
        <v>4.01</v>
      </c>
      <c r="Z87" s="17">
        <v>5.63</v>
      </c>
      <c r="AB87">
        <v>2.1</v>
      </c>
      <c r="AC87">
        <v>6.36</v>
      </c>
      <c r="AD87">
        <v>1.0913878980127034</v>
      </c>
      <c r="AF87" t="s">
        <v>194</v>
      </c>
      <c r="AG87">
        <f>AH52</f>
        <v>-0.52257336830183609</v>
      </c>
      <c r="AH87">
        <f ca="1">OFFSET($AH$52, 0, (COLUMN()-33)*6)</f>
        <v>-6.1227769464538971E-2</v>
      </c>
      <c r="AI87">
        <f ca="1">OFFSET($AH$52, 0, (COLUMN()-33)*6)</f>
        <v>0.24198415821649469</v>
      </c>
      <c r="AJ87">
        <f ca="1">OFFSET($AH$52, 0, (COLUMN()-33)*6)</f>
        <v>0.47844666933103741</v>
      </c>
      <c r="AK87">
        <f ca="1">OFFSET($AH$52, 0, (COLUMN()-33)*6)</f>
        <v>0.69549369075504097</v>
      </c>
    </row>
    <row r="88" spans="1:38">
      <c r="A88" s="16">
        <v>39082</v>
      </c>
      <c r="B88" s="33">
        <v>2.29</v>
      </c>
      <c r="C88" s="33">
        <v>2.91</v>
      </c>
      <c r="D88" s="17">
        <v>2.44</v>
      </c>
      <c r="E88" s="17">
        <v>2.76</v>
      </c>
      <c r="F88" s="17">
        <v>0.21</v>
      </c>
      <c r="G88" s="17">
        <v>-0.77</v>
      </c>
      <c r="H88" s="33">
        <v>-0.42</v>
      </c>
      <c r="I88" s="33">
        <v>2.17</v>
      </c>
      <c r="J88" s="33">
        <v>-1.38</v>
      </c>
      <c r="K88" s="33">
        <v>-1.85</v>
      </c>
      <c r="L88" s="33">
        <v>1.39</v>
      </c>
      <c r="M88" s="17">
        <v>1.6</v>
      </c>
      <c r="N88" s="17">
        <v>3.53</v>
      </c>
      <c r="O88" s="17">
        <v>-2.2599999999999998</v>
      </c>
      <c r="P88" s="17">
        <v>1.63</v>
      </c>
      <c r="Q88" s="17">
        <v>-1.1499999999999999</v>
      </c>
      <c r="R88" s="33">
        <v>0.81</v>
      </c>
      <c r="S88" s="33">
        <v>0.45</v>
      </c>
      <c r="T88" s="33">
        <v>-4.8099999999999996</v>
      </c>
      <c r="U88" s="33">
        <v>-6.5</v>
      </c>
      <c r="V88" s="33">
        <v>4.1900000000000004</v>
      </c>
      <c r="W88" s="17">
        <v>1.1399999999999999</v>
      </c>
      <c r="X88" s="17">
        <v>-7.97</v>
      </c>
      <c r="Y88" s="17">
        <v>-2.09</v>
      </c>
      <c r="Z88" s="17">
        <v>-7.28</v>
      </c>
      <c r="AB88">
        <v>-4.08</v>
      </c>
      <c r="AC88">
        <v>4.46</v>
      </c>
      <c r="AD88">
        <v>-3.4897691513321698</v>
      </c>
    </row>
    <row r="89" spans="1:38">
      <c r="A89" s="18">
        <v>39113</v>
      </c>
      <c r="B89" s="34">
        <v>-2.94</v>
      </c>
      <c r="C89" s="34">
        <v>-6.46</v>
      </c>
      <c r="D89" s="19">
        <v>-0.68</v>
      </c>
      <c r="E89" s="19">
        <v>-5.94</v>
      </c>
      <c r="F89" s="19">
        <v>-7.19</v>
      </c>
      <c r="G89" s="19">
        <v>-5.85</v>
      </c>
      <c r="H89" s="34">
        <v>-5.82</v>
      </c>
      <c r="I89" s="34">
        <v>-4.34</v>
      </c>
      <c r="J89" s="34">
        <v>-6.58</v>
      </c>
      <c r="K89" s="34">
        <v>-7.5</v>
      </c>
      <c r="L89" s="34">
        <v>-9.26</v>
      </c>
      <c r="M89" s="19">
        <v>-6.74</v>
      </c>
      <c r="N89" s="19">
        <v>-10.9</v>
      </c>
      <c r="O89" s="19">
        <v>-11.04</v>
      </c>
      <c r="P89" s="19">
        <v>-11.57</v>
      </c>
      <c r="Q89" s="19">
        <v>-3.12</v>
      </c>
      <c r="R89" s="34">
        <v>-2.75</v>
      </c>
      <c r="S89" s="34">
        <v>-3.94</v>
      </c>
      <c r="T89" s="34">
        <v>-1.74</v>
      </c>
      <c r="U89" s="34">
        <v>-6.29</v>
      </c>
      <c r="V89" s="34">
        <v>-3.7</v>
      </c>
      <c r="W89" s="19">
        <v>-0.5</v>
      </c>
      <c r="X89" s="19">
        <v>2.46</v>
      </c>
      <c r="Y89" s="19">
        <v>-3.46</v>
      </c>
      <c r="Z89" s="19">
        <v>1.27</v>
      </c>
      <c r="AB89">
        <v>2.5099999999999998</v>
      </c>
      <c r="AC89">
        <v>1.33</v>
      </c>
      <c r="AD89">
        <v>-10.10568199080295</v>
      </c>
      <c r="AG89" t="s">
        <v>195</v>
      </c>
    </row>
    <row r="90" spans="1:38">
      <c r="A90" s="16">
        <v>39141</v>
      </c>
      <c r="B90" s="33">
        <v>2.93</v>
      </c>
      <c r="C90" s="33">
        <v>7.93</v>
      </c>
      <c r="D90" s="17">
        <v>6.64</v>
      </c>
      <c r="E90" s="17">
        <v>6.27</v>
      </c>
      <c r="F90" s="17">
        <v>1.46</v>
      </c>
      <c r="G90" s="17">
        <v>1.28</v>
      </c>
      <c r="H90" s="33">
        <v>7.08</v>
      </c>
      <c r="I90" s="33">
        <v>5.16</v>
      </c>
      <c r="J90" s="33">
        <v>3.32</v>
      </c>
      <c r="K90" s="33">
        <v>0.46</v>
      </c>
      <c r="L90" s="33">
        <v>3.68</v>
      </c>
      <c r="M90" s="17">
        <v>3.73</v>
      </c>
      <c r="N90" s="17">
        <v>2.89</v>
      </c>
      <c r="O90" s="17">
        <v>6.31</v>
      </c>
      <c r="P90" s="17">
        <v>3.08</v>
      </c>
      <c r="Q90" s="17">
        <v>3.71</v>
      </c>
      <c r="R90" s="33">
        <v>0.92</v>
      </c>
      <c r="S90" s="33">
        <v>1.6</v>
      </c>
      <c r="T90" s="33">
        <v>4.6900000000000004</v>
      </c>
      <c r="U90" s="33">
        <v>3.74</v>
      </c>
      <c r="V90" s="33">
        <v>9.39</v>
      </c>
      <c r="W90" s="17">
        <v>5.58</v>
      </c>
      <c r="X90" s="17">
        <v>1.93</v>
      </c>
      <c r="Y90" s="17">
        <v>7.25</v>
      </c>
      <c r="Z90" s="17">
        <v>-4.03</v>
      </c>
      <c r="AB90">
        <v>0.56999999999999995</v>
      </c>
      <c r="AC90">
        <v>2.1</v>
      </c>
      <c r="AD90">
        <v>-1.6093556831002735</v>
      </c>
      <c r="AG90" t="s">
        <v>196</v>
      </c>
    </row>
    <row r="91" spans="1:38">
      <c r="A91" s="16">
        <v>39172</v>
      </c>
      <c r="B91" s="33">
        <v>6.83</v>
      </c>
      <c r="C91" s="33">
        <v>1.39</v>
      </c>
      <c r="D91" s="17">
        <v>4.42</v>
      </c>
      <c r="E91" s="17">
        <v>2.52</v>
      </c>
      <c r="F91" s="17">
        <v>0.98</v>
      </c>
      <c r="G91" s="17">
        <v>5.41</v>
      </c>
      <c r="H91" s="33">
        <v>7.69</v>
      </c>
      <c r="I91" s="33">
        <v>6.43</v>
      </c>
      <c r="J91" s="33">
        <v>10.35</v>
      </c>
      <c r="K91" s="33">
        <v>3.81</v>
      </c>
      <c r="L91" s="33">
        <v>5.63</v>
      </c>
      <c r="M91" s="17">
        <v>7.4</v>
      </c>
      <c r="N91" s="17">
        <v>6.62</v>
      </c>
      <c r="O91" s="17">
        <v>9.2799999999999994</v>
      </c>
      <c r="P91" s="17">
        <v>8.94</v>
      </c>
      <c r="Q91" s="17">
        <v>5.32</v>
      </c>
      <c r="R91" s="33">
        <v>9.41</v>
      </c>
      <c r="S91" s="33">
        <v>9.26</v>
      </c>
      <c r="T91" s="33">
        <v>6.04</v>
      </c>
      <c r="U91" s="33">
        <v>8.9499999999999993</v>
      </c>
      <c r="V91" s="33">
        <v>11</v>
      </c>
      <c r="W91" s="17">
        <v>9.39</v>
      </c>
      <c r="X91" s="17">
        <v>3.55</v>
      </c>
      <c r="Y91" s="17">
        <v>10.18</v>
      </c>
      <c r="Z91" s="17">
        <v>2.46</v>
      </c>
      <c r="AB91">
        <v>2.91</v>
      </c>
      <c r="AC91">
        <v>2.78</v>
      </c>
      <c r="AD91">
        <v>-1.9315773741083895</v>
      </c>
      <c r="AF91" t="s">
        <v>190</v>
      </c>
      <c r="AG91" t="s">
        <v>191</v>
      </c>
      <c r="AH91">
        <v>2</v>
      </c>
      <c r="AI91">
        <v>3</v>
      </c>
      <c r="AJ91">
        <v>4</v>
      </c>
      <c r="AK91" t="s">
        <v>192</v>
      </c>
    </row>
    <row r="92" spans="1:38">
      <c r="A92" s="16">
        <v>39202</v>
      </c>
      <c r="B92" s="33">
        <v>15.06</v>
      </c>
      <c r="C92" s="33">
        <v>7.04</v>
      </c>
      <c r="D92" s="17">
        <v>2.19</v>
      </c>
      <c r="E92" s="17">
        <v>4.96</v>
      </c>
      <c r="F92" s="17">
        <v>4.59</v>
      </c>
      <c r="G92" s="17">
        <v>15.99</v>
      </c>
      <c r="H92" s="33">
        <v>13.01</v>
      </c>
      <c r="I92" s="33">
        <v>1.95</v>
      </c>
      <c r="J92" s="33">
        <v>5.75</v>
      </c>
      <c r="K92" s="33">
        <v>1.89</v>
      </c>
      <c r="L92" s="33">
        <v>17.559999999999999</v>
      </c>
      <c r="M92" s="17">
        <v>12.12</v>
      </c>
      <c r="N92" s="17">
        <v>7.06</v>
      </c>
      <c r="O92" s="17">
        <v>6.2</v>
      </c>
      <c r="P92" s="17">
        <v>5.98</v>
      </c>
      <c r="Q92" s="17">
        <v>10.23</v>
      </c>
      <c r="R92" s="33">
        <v>7.37</v>
      </c>
      <c r="S92" s="33">
        <v>5.61</v>
      </c>
      <c r="T92" s="33">
        <v>8.1999999999999993</v>
      </c>
      <c r="U92" s="33">
        <v>12.59</v>
      </c>
      <c r="V92" s="33">
        <v>3.64</v>
      </c>
      <c r="W92" s="17">
        <v>9.1300000000000008</v>
      </c>
      <c r="X92" s="17">
        <v>7.56</v>
      </c>
      <c r="Y92" s="17">
        <v>-0.35</v>
      </c>
      <c r="Z92" s="17">
        <v>0.44</v>
      </c>
      <c r="AB92">
        <v>-0.51</v>
      </c>
      <c r="AC92">
        <v>5.67</v>
      </c>
      <c r="AD92">
        <v>0.96501652655866721</v>
      </c>
      <c r="AF92" t="s">
        <v>193</v>
      </c>
      <c r="AG92">
        <f>AJ4</f>
        <v>2.749679770823346</v>
      </c>
      <c r="AH92">
        <f ca="1">OFFSET($AJ$4, 0, (COLUMN()-33)*6)</f>
        <v>3.2423751078375971</v>
      </c>
      <c r="AI92">
        <f ca="1">OFFSET($AJ$4, 0, (COLUMN()-33)*6)</f>
        <v>3.1329385757426262</v>
      </c>
      <c r="AJ92">
        <f ca="1">OFFSET($AJ$4, 0, (COLUMN()-33)*6)</f>
        <v>3.586945641284188</v>
      </c>
      <c r="AK92">
        <f ca="1">OFFSET($AJ$4, 0, (COLUMN()-33)*6)</f>
        <v>3.7254817420121906</v>
      </c>
      <c r="AL92">
        <f ca="1">AVERAGE(AG92:AK96)</f>
        <v>2.9445942359458583</v>
      </c>
    </row>
    <row r="93" spans="1:38">
      <c r="A93" s="16">
        <v>39233</v>
      </c>
      <c r="B93" s="33">
        <v>22.37</v>
      </c>
      <c r="C93" s="33">
        <v>10.64</v>
      </c>
      <c r="D93" s="17">
        <v>12.86</v>
      </c>
      <c r="E93" s="17">
        <v>5.7</v>
      </c>
      <c r="F93" s="17">
        <v>2.16</v>
      </c>
      <c r="G93" s="17">
        <v>25.41</v>
      </c>
      <c r="H93" s="33">
        <v>25.47</v>
      </c>
      <c r="I93" s="33">
        <v>10.99</v>
      </c>
      <c r="J93" s="33">
        <v>11.68</v>
      </c>
      <c r="K93" s="33">
        <v>12.32</v>
      </c>
      <c r="L93" s="33">
        <v>21.66</v>
      </c>
      <c r="M93" s="17">
        <v>22.49</v>
      </c>
      <c r="N93" s="17">
        <v>16.2</v>
      </c>
      <c r="O93" s="17">
        <v>11.86</v>
      </c>
      <c r="P93" s="17">
        <v>13.45</v>
      </c>
      <c r="Q93" s="17">
        <v>20.25</v>
      </c>
      <c r="R93" s="33">
        <v>22.1</v>
      </c>
      <c r="S93" s="33">
        <v>8.5</v>
      </c>
      <c r="T93" s="33">
        <v>11.02</v>
      </c>
      <c r="U93" s="33">
        <v>7.51</v>
      </c>
      <c r="V93" s="33">
        <v>13.4</v>
      </c>
      <c r="W93" s="17">
        <v>20.37</v>
      </c>
      <c r="X93" s="17">
        <v>13.19</v>
      </c>
      <c r="Y93" s="17">
        <v>7.11</v>
      </c>
      <c r="Z93" s="17">
        <v>0.25</v>
      </c>
      <c r="AB93">
        <v>1.75</v>
      </c>
      <c r="AC93">
        <v>13.58</v>
      </c>
      <c r="AD93">
        <v>5.2662270583436905</v>
      </c>
      <c r="AF93">
        <v>2</v>
      </c>
      <c r="AG93">
        <f>AJ16</f>
        <v>2.5597315522279644</v>
      </c>
      <c r="AH93">
        <f ca="1">OFFSET($AJ$16, 0, (COLUMN()-33)*6)</f>
        <v>2.5369835608196531</v>
      </c>
      <c r="AI93">
        <f ca="1">OFFSET($AJ$16, 0, (COLUMN()-33)*6)</f>
        <v>2.7731964917001211</v>
      </c>
      <c r="AJ93">
        <f ca="1">OFFSET($AJ$16, 0, (COLUMN()-33)*6)</f>
        <v>2.7263713605515272</v>
      </c>
      <c r="AK93">
        <f ca="1">OFFSET($AJ$16, 0, (COLUMN()-33)*6)</f>
        <v>2.9578581771900909</v>
      </c>
    </row>
    <row r="94" spans="1:38">
      <c r="A94" s="18">
        <v>39263</v>
      </c>
      <c r="B94" s="34">
        <v>6.98</v>
      </c>
      <c r="C94" s="34">
        <v>8.4700000000000006</v>
      </c>
      <c r="D94" s="19">
        <v>5.28</v>
      </c>
      <c r="E94" s="19">
        <v>4.51</v>
      </c>
      <c r="F94" s="19">
        <v>2.44</v>
      </c>
      <c r="G94" s="19">
        <v>11.4</v>
      </c>
      <c r="H94" s="34">
        <v>8.2899999999999991</v>
      </c>
      <c r="I94" s="34">
        <v>7.83</v>
      </c>
      <c r="J94" s="34">
        <v>5.85</v>
      </c>
      <c r="K94" s="34">
        <v>10.53</v>
      </c>
      <c r="L94" s="34">
        <v>4.5599999999999996</v>
      </c>
      <c r="M94" s="19">
        <v>10.14</v>
      </c>
      <c r="N94" s="19">
        <v>11.88</v>
      </c>
      <c r="O94" s="19">
        <v>11.71</v>
      </c>
      <c r="P94" s="19">
        <v>6.43</v>
      </c>
      <c r="Q94" s="19">
        <v>4.47</v>
      </c>
      <c r="R94" s="34">
        <v>6.56</v>
      </c>
      <c r="S94" s="34">
        <v>5.32</v>
      </c>
      <c r="T94" s="34">
        <v>6.22</v>
      </c>
      <c r="U94" s="34">
        <v>-5.71</v>
      </c>
      <c r="V94" s="34">
        <v>1.64</v>
      </c>
      <c r="W94" s="19">
        <v>1.6</v>
      </c>
      <c r="X94" s="19">
        <v>5.04</v>
      </c>
      <c r="Y94" s="19">
        <v>-0.28000000000000003</v>
      </c>
      <c r="Z94" s="19">
        <v>-3.97</v>
      </c>
      <c r="AB94">
        <v>-0.98</v>
      </c>
      <c r="AC94">
        <v>2.57</v>
      </c>
      <c r="AD94">
        <v>2.8053674826225006E-2</v>
      </c>
      <c r="AF94">
        <v>3</v>
      </c>
      <c r="AG94">
        <f>AJ28</f>
        <v>3.7460705304417328</v>
      </c>
      <c r="AH94">
        <f ca="1">OFFSET($AJ$28, 0, (COLUMN()-33)*6)</f>
        <v>3.5254638947646852</v>
      </c>
      <c r="AI94">
        <f ca="1">OFFSET($AJ$28, 0, (COLUMN()-33)*6)</f>
        <v>3.3281321591848725</v>
      </c>
      <c r="AJ94">
        <f ca="1">OFFSET($AJ$28, 0, (COLUMN()-33)*6)</f>
        <v>2.4600501530794716</v>
      </c>
      <c r="AK94">
        <f ca="1">OFFSET($AJ$28, 0, (COLUMN()-33)*6)</f>
        <v>2.7336231026346853</v>
      </c>
    </row>
    <row r="95" spans="1:38">
      <c r="A95" s="16">
        <v>39294</v>
      </c>
      <c r="B95" s="33">
        <v>15.98</v>
      </c>
      <c r="C95" s="33">
        <v>15.01</v>
      </c>
      <c r="D95" s="17">
        <v>6.33</v>
      </c>
      <c r="E95" s="17">
        <v>9.16</v>
      </c>
      <c r="F95" s="17">
        <v>7.94</v>
      </c>
      <c r="G95" s="17">
        <v>15.89</v>
      </c>
      <c r="H95" s="33">
        <v>14.76</v>
      </c>
      <c r="I95" s="33">
        <v>8.6199999999999992</v>
      </c>
      <c r="J95" s="33">
        <v>7.48</v>
      </c>
      <c r="K95" s="33">
        <v>3.35</v>
      </c>
      <c r="L95" s="33">
        <v>24.83</v>
      </c>
      <c r="M95" s="17">
        <v>16.34</v>
      </c>
      <c r="N95" s="17">
        <v>16.34</v>
      </c>
      <c r="O95" s="17">
        <v>14.05</v>
      </c>
      <c r="P95" s="17">
        <v>7.27</v>
      </c>
      <c r="Q95" s="17">
        <v>16.04</v>
      </c>
      <c r="R95" s="33">
        <v>9.7799999999999994</v>
      </c>
      <c r="S95" s="33">
        <v>6.74</v>
      </c>
      <c r="T95" s="33">
        <v>7.13</v>
      </c>
      <c r="U95" s="33">
        <v>2.16</v>
      </c>
      <c r="V95" s="33">
        <v>11.03</v>
      </c>
      <c r="W95" s="17">
        <v>7.86</v>
      </c>
      <c r="X95" s="17">
        <v>3.49</v>
      </c>
      <c r="Y95" s="17">
        <v>1.22</v>
      </c>
      <c r="Z95" s="17">
        <v>0.71</v>
      </c>
      <c r="AB95">
        <v>-3.91</v>
      </c>
      <c r="AC95">
        <v>8.85</v>
      </c>
      <c r="AD95">
        <v>5.0809230431641197</v>
      </c>
      <c r="AF95">
        <v>4</v>
      </c>
      <c r="AG95">
        <f>AJ40</f>
        <v>2.7212562257575379</v>
      </c>
      <c r="AH95">
        <f ca="1">OFFSET($AJ$40, 0, (COLUMN()-33)*6)</f>
        <v>2.6195315533697876</v>
      </c>
      <c r="AI95">
        <f ca="1">OFFSET($AJ$40, 0, (COLUMN()-33)*6)</f>
        <v>2.8521213622457768</v>
      </c>
      <c r="AJ95">
        <f ca="1">OFFSET($AJ$40, 0, (COLUMN()-33)*6)</f>
        <v>2.962619527602512</v>
      </c>
      <c r="AK95">
        <f ca="1">OFFSET($AJ$40, 0, (COLUMN()-33)*6)</f>
        <v>2.6672177513048534</v>
      </c>
    </row>
    <row r="96" spans="1:38">
      <c r="A96" s="16">
        <v>39325</v>
      </c>
      <c r="B96" s="33">
        <v>-3.32</v>
      </c>
      <c r="C96" s="33">
        <v>-0.13</v>
      </c>
      <c r="D96" s="17">
        <v>-4.99</v>
      </c>
      <c r="E96" s="17">
        <v>-2.29</v>
      </c>
      <c r="F96" s="17">
        <v>-2.14</v>
      </c>
      <c r="G96" s="17">
        <v>-2.38</v>
      </c>
      <c r="H96" s="33">
        <v>-5.77</v>
      </c>
      <c r="I96" s="33">
        <v>-4.0199999999999996</v>
      </c>
      <c r="J96" s="33">
        <v>-7.18</v>
      </c>
      <c r="K96" s="33">
        <v>-8.65</v>
      </c>
      <c r="L96" s="33">
        <v>-4.84</v>
      </c>
      <c r="M96" s="17">
        <v>-5.14</v>
      </c>
      <c r="N96" s="17">
        <v>-3.48</v>
      </c>
      <c r="O96" s="17">
        <v>-6.37</v>
      </c>
      <c r="P96" s="17">
        <v>-4.75</v>
      </c>
      <c r="Q96" s="17">
        <v>-1.53</v>
      </c>
      <c r="R96" s="33">
        <v>-3.63</v>
      </c>
      <c r="S96" s="33">
        <v>-6.62</v>
      </c>
      <c r="T96" s="33">
        <v>-3.06</v>
      </c>
      <c r="U96" s="33">
        <v>-8.4499999999999993</v>
      </c>
      <c r="V96" s="33">
        <v>2.1800000000000002</v>
      </c>
      <c r="W96" s="17">
        <v>0.66</v>
      </c>
      <c r="X96" s="17">
        <v>0.19</v>
      </c>
      <c r="Y96" s="17">
        <v>4.07</v>
      </c>
      <c r="Z96" s="17">
        <v>-0.96</v>
      </c>
      <c r="AB96">
        <v>-1.04</v>
      </c>
      <c r="AC96">
        <v>2.2999999999999998</v>
      </c>
      <c r="AD96">
        <v>-8.5379307672139291</v>
      </c>
      <c r="AF96" t="s">
        <v>194</v>
      </c>
      <c r="AG96">
        <f>AJ52</f>
        <v>2.9643081055772362</v>
      </c>
      <c r="AH96">
        <f ca="1">OFFSET($AJ$52, 0, (COLUMN()-33)*6)</f>
        <v>2.811899941588043</v>
      </c>
      <c r="AI96">
        <f ca="1">OFFSET($AJ$52, 0, (COLUMN()-33)*6)</f>
        <v>2.8806964004222881</v>
      </c>
      <c r="AJ96">
        <f ca="1">OFFSET($AJ$52, 0, (COLUMN()-33)*6)</f>
        <v>2.6652285989685511</v>
      </c>
      <c r="AK96">
        <f ca="1">OFFSET($AJ$52, 0, (COLUMN()-33)*6)</f>
        <v>2.6850746115151023</v>
      </c>
    </row>
    <row r="97" spans="1:38">
      <c r="A97" s="16">
        <v>39355</v>
      </c>
      <c r="B97" s="33">
        <v>7.88</v>
      </c>
      <c r="C97" s="33">
        <v>11.14</v>
      </c>
      <c r="D97" s="17">
        <v>3.38</v>
      </c>
      <c r="E97" s="17">
        <v>5.19</v>
      </c>
      <c r="F97" s="17">
        <v>11.33</v>
      </c>
      <c r="G97" s="17">
        <v>2.8</v>
      </c>
      <c r="H97" s="33">
        <v>4.16</v>
      </c>
      <c r="I97" s="33">
        <v>1.04</v>
      </c>
      <c r="J97" s="33">
        <v>3.3</v>
      </c>
      <c r="K97" s="33">
        <v>-1.17</v>
      </c>
      <c r="L97" s="33">
        <v>5.65</v>
      </c>
      <c r="M97" s="17">
        <v>4.12</v>
      </c>
      <c r="N97" s="17">
        <v>0.53</v>
      </c>
      <c r="O97" s="17">
        <v>2.75</v>
      </c>
      <c r="P97" s="17">
        <v>6.73</v>
      </c>
      <c r="Q97" s="17">
        <v>1.22</v>
      </c>
      <c r="R97" s="33">
        <v>1.51</v>
      </c>
      <c r="S97" s="33">
        <v>-4.53</v>
      </c>
      <c r="T97" s="33">
        <v>-5.17</v>
      </c>
      <c r="U97" s="33">
        <v>-0.91</v>
      </c>
      <c r="V97" s="33">
        <v>15.41</v>
      </c>
      <c r="W97" s="17">
        <v>5.05</v>
      </c>
      <c r="X97" s="17">
        <v>1.3</v>
      </c>
      <c r="Y97" s="17">
        <v>-0.28000000000000003</v>
      </c>
      <c r="Z97" s="17">
        <v>-0.1</v>
      </c>
      <c r="AB97">
        <v>-5.89</v>
      </c>
      <c r="AC97">
        <v>2.08</v>
      </c>
      <c r="AD97">
        <v>0.86715985272770357</v>
      </c>
    </row>
    <row r="98" spans="1:38">
      <c r="A98" s="16">
        <v>39386</v>
      </c>
      <c r="B98" s="33">
        <v>11.86</v>
      </c>
      <c r="C98" s="33">
        <v>2.65</v>
      </c>
      <c r="D98" s="17">
        <v>2.4900000000000002</v>
      </c>
      <c r="E98" s="17">
        <v>12.1</v>
      </c>
      <c r="F98" s="17">
        <v>10.18</v>
      </c>
      <c r="G98" s="17">
        <v>-2.2799999999999998</v>
      </c>
      <c r="H98" s="33">
        <v>-1.71</v>
      </c>
      <c r="I98" s="33">
        <v>-4.79</v>
      </c>
      <c r="J98" s="33">
        <v>-6.12</v>
      </c>
      <c r="K98" s="33">
        <v>-0.81</v>
      </c>
      <c r="L98" s="33">
        <v>-2.2200000000000002</v>
      </c>
      <c r="M98" s="17">
        <v>-1.51</v>
      </c>
      <c r="N98" s="17">
        <v>0.59</v>
      </c>
      <c r="O98" s="17">
        <v>3.49</v>
      </c>
      <c r="P98" s="17">
        <v>1.05</v>
      </c>
      <c r="Q98" s="17">
        <v>-3.96</v>
      </c>
      <c r="R98" s="33">
        <v>-6.93</v>
      </c>
      <c r="S98" s="33">
        <v>-9.11</v>
      </c>
      <c r="T98" s="33">
        <v>-5.41</v>
      </c>
      <c r="U98" s="33">
        <v>-12.43</v>
      </c>
      <c r="V98" s="33">
        <v>-6.84</v>
      </c>
      <c r="W98" s="17">
        <v>-6.95</v>
      </c>
      <c r="X98" s="17">
        <v>-8</v>
      </c>
      <c r="Y98" s="17">
        <v>-4.46</v>
      </c>
      <c r="Z98" s="17">
        <v>-4.16</v>
      </c>
      <c r="AB98">
        <v>-12.14</v>
      </c>
      <c r="AC98">
        <v>-4.72</v>
      </c>
      <c r="AD98">
        <v>0.31991010754465155</v>
      </c>
      <c r="AG98" t="s">
        <v>197</v>
      </c>
    </row>
    <row r="99" spans="1:38">
      <c r="A99" s="18">
        <v>39416</v>
      </c>
      <c r="B99" s="34">
        <v>-10.62</v>
      </c>
      <c r="C99" s="34">
        <v>-7.72</v>
      </c>
      <c r="D99" s="19">
        <v>-5.45</v>
      </c>
      <c r="E99" s="19">
        <v>-6.41</v>
      </c>
      <c r="F99" s="19">
        <v>-8.3000000000000007</v>
      </c>
      <c r="G99" s="19">
        <v>-7.02</v>
      </c>
      <c r="H99" s="34">
        <v>-16.3</v>
      </c>
      <c r="I99" s="34">
        <v>-10.29</v>
      </c>
      <c r="J99" s="34">
        <v>-11.64</v>
      </c>
      <c r="K99" s="34">
        <v>-10.71</v>
      </c>
      <c r="L99" s="34">
        <v>-9.9499999999999993</v>
      </c>
      <c r="M99" s="19">
        <v>-8.68</v>
      </c>
      <c r="N99" s="19">
        <v>-10.56</v>
      </c>
      <c r="O99" s="19">
        <v>-11.7</v>
      </c>
      <c r="P99" s="19">
        <v>-4.0999999999999996</v>
      </c>
      <c r="Q99" s="19">
        <v>-10.17</v>
      </c>
      <c r="R99" s="34">
        <v>-7.74</v>
      </c>
      <c r="S99" s="34">
        <v>-8.19</v>
      </c>
      <c r="T99" s="34">
        <v>-5.47</v>
      </c>
      <c r="U99" s="34">
        <v>-8.59</v>
      </c>
      <c r="V99" s="34">
        <v>-6.99</v>
      </c>
      <c r="W99" s="19">
        <v>-6.6</v>
      </c>
      <c r="X99" s="19">
        <v>-6.96</v>
      </c>
      <c r="Y99" s="19">
        <v>-8.16</v>
      </c>
      <c r="Z99" s="19">
        <v>-9.98</v>
      </c>
      <c r="AB99">
        <v>-1.03</v>
      </c>
      <c r="AC99">
        <v>-1.43</v>
      </c>
      <c r="AD99">
        <v>-12.799472992213804</v>
      </c>
      <c r="AG99" t="s">
        <v>196</v>
      </c>
    </row>
    <row r="100" spans="1:38">
      <c r="A100" s="16">
        <v>39447</v>
      </c>
      <c r="B100" s="33">
        <v>0.7</v>
      </c>
      <c r="C100" s="33">
        <v>4.93</v>
      </c>
      <c r="D100" s="17">
        <v>3.56</v>
      </c>
      <c r="E100" s="17">
        <v>3.07</v>
      </c>
      <c r="F100" s="17">
        <v>3.32</v>
      </c>
      <c r="G100" s="17">
        <v>6.26</v>
      </c>
      <c r="H100" s="33">
        <v>3.63</v>
      </c>
      <c r="I100" s="33">
        <v>5.39</v>
      </c>
      <c r="J100" s="33">
        <v>-0.59</v>
      </c>
      <c r="K100" s="33">
        <v>-1.2</v>
      </c>
      <c r="L100" s="33">
        <v>0.51</v>
      </c>
      <c r="M100" s="17">
        <v>3.58</v>
      </c>
      <c r="N100" s="17">
        <v>6.78</v>
      </c>
      <c r="O100" s="17">
        <v>4.17</v>
      </c>
      <c r="P100" s="17">
        <v>2.69</v>
      </c>
      <c r="Q100" s="17">
        <v>1.69</v>
      </c>
      <c r="R100" s="33">
        <v>3.49</v>
      </c>
      <c r="S100" s="33">
        <v>-1.2</v>
      </c>
      <c r="T100" s="33">
        <v>-2.52</v>
      </c>
      <c r="U100" s="33">
        <v>5.0999999999999996</v>
      </c>
      <c r="V100" s="33">
        <v>-1.22</v>
      </c>
      <c r="W100" s="17">
        <v>-0.57999999999999996</v>
      </c>
      <c r="X100" s="17">
        <v>-0.27</v>
      </c>
      <c r="Y100" s="17">
        <v>-5.74</v>
      </c>
      <c r="Z100" s="17">
        <v>-6.79</v>
      </c>
      <c r="AB100">
        <v>-2.4300000000000002</v>
      </c>
      <c r="AC100">
        <v>1.1100000000000001</v>
      </c>
      <c r="AD100">
        <v>-3.0218393256402809</v>
      </c>
      <c r="AF100" t="s">
        <v>190</v>
      </c>
      <c r="AG100" t="s">
        <v>191</v>
      </c>
      <c r="AH100">
        <v>2</v>
      </c>
      <c r="AI100">
        <v>3</v>
      </c>
      <c r="AJ100">
        <v>4</v>
      </c>
      <c r="AK100" t="s">
        <v>192</v>
      </c>
    </row>
    <row r="101" spans="1:38">
      <c r="A101" s="16">
        <v>39478</v>
      </c>
      <c r="B101" s="33">
        <v>-17.670000000000002</v>
      </c>
      <c r="C101" s="33">
        <v>-11.58</v>
      </c>
      <c r="D101" s="17">
        <v>-8.4</v>
      </c>
      <c r="E101" s="17">
        <v>-21.14</v>
      </c>
      <c r="F101" s="17">
        <v>-18.14</v>
      </c>
      <c r="G101" s="17">
        <v>-10.66</v>
      </c>
      <c r="H101" s="33">
        <v>-11.49</v>
      </c>
      <c r="I101" s="33">
        <v>-13.19</v>
      </c>
      <c r="J101" s="33">
        <v>-15.9</v>
      </c>
      <c r="K101" s="33">
        <v>-16.350000000000001</v>
      </c>
      <c r="L101" s="33">
        <v>-11.92</v>
      </c>
      <c r="M101" s="17">
        <v>-14.11</v>
      </c>
      <c r="N101" s="17">
        <v>-13.65</v>
      </c>
      <c r="O101" s="17">
        <v>-18.399999999999999</v>
      </c>
      <c r="P101" s="17">
        <v>-14.62</v>
      </c>
      <c r="Q101" s="17">
        <v>-5.33</v>
      </c>
      <c r="R101" s="33">
        <v>-9.75</v>
      </c>
      <c r="S101" s="33">
        <v>-10.52</v>
      </c>
      <c r="T101" s="33">
        <v>-11.36</v>
      </c>
      <c r="U101" s="33">
        <v>-11.93</v>
      </c>
      <c r="V101" s="33">
        <v>-5.99</v>
      </c>
      <c r="W101" s="17">
        <v>-7.75</v>
      </c>
      <c r="X101" s="17">
        <v>-8.2200000000000006</v>
      </c>
      <c r="Y101" s="17">
        <v>-10.49</v>
      </c>
      <c r="Z101" s="17">
        <v>-10.199999999999999</v>
      </c>
      <c r="AB101">
        <v>4.79</v>
      </c>
      <c r="AC101">
        <v>8.99</v>
      </c>
      <c r="AD101">
        <v>-19.782468492942868</v>
      </c>
      <c r="AF101" t="s">
        <v>193</v>
      </c>
      <c r="AG101">
        <f>AG6</f>
        <v>0.73066516557259498</v>
      </c>
      <c r="AH101">
        <f ca="1">OFFSET($AG$6, 0, (COLUMN()-33)*6)</f>
        <v>0.78241624516344743</v>
      </c>
      <c r="AI101">
        <f ca="1">OFFSET($AG$6, 0, (COLUMN()-33)*6)</f>
        <v>0.78489975633565201</v>
      </c>
      <c r="AJ101">
        <f ca="1">OFFSET($AG$6, 0, (COLUMN()-33)*6)</f>
        <v>0.83058766225398561</v>
      </c>
      <c r="AK101">
        <f ca="1">OFFSET($AG$6, 0, (COLUMN()-33)*6)</f>
        <v>0.67321521905659309</v>
      </c>
    </row>
    <row r="102" spans="1:38">
      <c r="A102" s="16">
        <v>39507</v>
      </c>
      <c r="B102" s="33">
        <v>6.54</v>
      </c>
      <c r="C102" s="33">
        <v>4.4400000000000004</v>
      </c>
      <c r="D102" s="17">
        <v>0.48</v>
      </c>
      <c r="E102" s="17">
        <v>10.029999999999999</v>
      </c>
      <c r="F102" s="17">
        <v>8.5500000000000007</v>
      </c>
      <c r="G102" s="17">
        <v>8.4499999999999993</v>
      </c>
      <c r="H102" s="33">
        <v>9.09</v>
      </c>
      <c r="I102" s="33">
        <v>7.07</v>
      </c>
      <c r="J102" s="33">
        <v>9.35</v>
      </c>
      <c r="K102" s="33">
        <v>4.6100000000000003</v>
      </c>
      <c r="L102" s="33">
        <v>12.4</v>
      </c>
      <c r="M102" s="17">
        <v>5.21</v>
      </c>
      <c r="N102" s="17">
        <v>3.5</v>
      </c>
      <c r="O102" s="17">
        <v>8.6199999999999992</v>
      </c>
      <c r="P102" s="17">
        <v>6.33</v>
      </c>
      <c r="Q102" s="17">
        <v>6.65</v>
      </c>
      <c r="R102" s="33">
        <v>9.08</v>
      </c>
      <c r="S102" s="33">
        <v>3.98</v>
      </c>
      <c r="T102" s="33">
        <v>10.55</v>
      </c>
      <c r="U102" s="33">
        <v>3.11</v>
      </c>
      <c r="V102" s="33">
        <v>10.62</v>
      </c>
      <c r="W102" s="17">
        <v>5.58</v>
      </c>
      <c r="X102" s="17">
        <v>7.32</v>
      </c>
      <c r="Y102" s="17">
        <v>6.84</v>
      </c>
      <c r="Z102" s="17">
        <v>4.5</v>
      </c>
      <c r="AB102">
        <v>-0.39</v>
      </c>
      <c r="AC102">
        <v>0.11</v>
      </c>
      <c r="AD102">
        <v>-0.36522592629829997</v>
      </c>
      <c r="AF102">
        <v>2</v>
      </c>
      <c r="AG102">
        <f>AG18</f>
        <v>0.86343328253853036</v>
      </c>
      <c r="AH102">
        <f ca="1">OFFSET($AG$18, 0, (COLUMN()-33)*6)</f>
        <v>0.83139013463375333</v>
      </c>
      <c r="AI102">
        <f ca="1">OFFSET($AG$18, 0, (COLUMN()-33)*6)</f>
        <v>0.81520031065529019</v>
      </c>
      <c r="AJ102">
        <f ca="1">OFFSET($AG$18, 0, (COLUMN()-33)*6)</f>
        <v>0.86587417672515854</v>
      </c>
      <c r="AK102">
        <f ca="1">OFFSET($AG$18, 0, (COLUMN()-33)*6)</f>
        <v>0.82646697799754776</v>
      </c>
    </row>
    <row r="103" spans="1:38">
      <c r="A103" s="16">
        <v>39538</v>
      </c>
      <c r="B103" s="33">
        <v>-6.08</v>
      </c>
      <c r="C103" s="33">
        <v>-2.04</v>
      </c>
      <c r="D103" s="17">
        <v>5.03</v>
      </c>
      <c r="E103" s="17">
        <v>-0.5</v>
      </c>
      <c r="F103" s="17">
        <v>1.22</v>
      </c>
      <c r="G103" s="17">
        <v>-3.88</v>
      </c>
      <c r="H103" s="33">
        <v>-0.9</v>
      </c>
      <c r="I103" s="33">
        <v>-0.03</v>
      </c>
      <c r="J103" s="33">
        <v>-3.23</v>
      </c>
      <c r="K103" s="33">
        <v>-7.87</v>
      </c>
      <c r="L103" s="33">
        <v>-6.86</v>
      </c>
      <c r="M103" s="17">
        <v>-8.81</v>
      </c>
      <c r="N103" s="17">
        <v>-8.34</v>
      </c>
      <c r="O103" s="17">
        <v>0.08</v>
      </c>
      <c r="P103" s="17">
        <v>-1.57</v>
      </c>
      <c r="Q103" s="17">
        <v>-5.16</v>
      </c>
      <c r="R103" s="33">
        <v>-1.77</v>
      </c>
      <c r="S103" s="33">
        <v>-5.62</v>
      </c>
      <c r="T103" s="33">
        <v>-3.76</v>
      </c>
      <c r="U103" s="33">
        <v>-2.4500000000000002</v>
      </c>
      <c r="V103" s="33">
        <v>-3.11</v>
      </c>
      <c r="W103" s="17">
        <v>-0.41</v>
      </c>
      <c r="X103" s="17">
        <v>-4.3600000000000003</v>
      </c>
      <c r="Y103" s="17">
        <v>-2.96</v>
      </c>
      <c r="Z103" s="17">
        <v>-7.66</v>
      </c>
      <c r="AB103">
        <v>-2.02</v>
      </c>
      <c r="AC103">
        <v>-2.12</v>
      </c>
      <c r="AD103">
        <v>-5.9599794545057909</v>
      </c>
      <c r="AF103">
        <v>3</v>
      </c>
      <c r="AG103">
        <f>AG30</f>
        <v>0.77738827471359906</v>
      </c>
      <c r="AH103">
        <f ca="1">OFFSET($AG$30, 0, (COLUMN()-33)*6)</f>
        <v>0.77997200577053538</v>
      </c>
      <c r="AI103">
        <f ca="1">OFFSET($AG$30, 0, (COLUMN()-33)*6)</f>
        <v>0.75323650503687345</v>
      </c>
      <c r="AJ103">
        <f ca="1">OFFSET($AG$30, 0, (COLUMN()-33)*6)</f>
        <v>0.7612444281885552</v>
      </c>
      <c r="AK103">
        <f ca="1">OFFSET($AG$30, 0, (COLUMN()-33)*6)</f>
        <v>0.73472887119995978</v>
      </c>
    </row>
    <row r="104" spans="1:38">
      <c r="A104" s="18">
        <v>39568</v>
      </c>
      <c r="B104" s="34">
        <v>8.93</v>
      </c>
      <c r="C104" s="34">
        <v>5.64</v>
      </c>
      <c r="D104" s="19">
        <v>12.91</v>
      </c>
      <c r="E104" s="19">
        <v>0.13</v>
      </c>
      <c r="F104" s="19">
        <v>5.01</v>
      </c>
      <c r="G104" s="19">
        <v>1.05</v>
      </c>
      <c r="H104" s="34">
        <v>1.23</v>
      </c>
      <c r="I104" s="34">
        <v>5.81</v>
      </c>
      <c r="J104" s="34">
        <v>1.35</v>
      </c>
      <c r="K104" s="34">
        <v>0.25</v>
      </c>
      <c r="L104" s="34">
        <v>5.65</v>
      </c>
      <c r="M104" s="19">
        <v>6.72</v>
      </c>
      <c r="N104" s="19">
        <v>5.42</v>
      </c>
      <c r="O104" s="19">
        <v>1.82</v>
      </c>
      <c r="P104" s="19">
        <v>3.7</v>
      </c>
      <c r="Q104" s="19">
        <v>3.19</v>
      </c>
      <c r="R104" s="34">
        <v>2</v>
      </c>
      <c r="S104" s="34">
        <v>1.92</v>
      </c>
      <c r="T104" s="34">
        <v>-1.41</v>
      </c>
      <c r="U104" s="34">
        <v>1.97</v>
      </c>
      <c r="V104" s="34">
        <v>3.71</v>
      </c>
      <c r="W104" s="19">
        <v>-1.52</v>
      </c>
      <c r="X104" s="19">
        <v>3.28</v>
      </c>
      <c r="Y104" s="19">
        <v>-4.28</v>
      </c>
      <c r="Z104" s="19">
        <v>-6.26</v>
      </c>
      <c r="AB104">
        <v>-4.54</v>
      </c>
      <c r="AC104">
        <v>4.22</v>
      </c>
      <c r="AD104">
        <v>1.2386761168969462</v>
      </c>
      <c r="AF104">
        <v>4</v>
      </c>
      <c r="AG104">
        <f>AG42</f>
        <v>0.83237589711598159</v>
      </c>
      <c r="AH104">
        <f ca="1">OFFSET($AG$42, 0, (COLUMN()-33)*6)</f>
        <v>0.8404506436626008</v>
      </c>
      <c r="AI104">
        <f ca="1">OFFSET($AG$42, 0, (COLUMN()-33)*6)</f>
        <v>0.82959725260116857</v>
      </c>
      <c r="AJ104">
        <f ca="1">OFFSET($AG$42, 0, (COLUMN()-33)*6)</f>
        <v>0.83408728037916124</v>
      </c>
      <c r="AK104">
        <f ca="1">OFFSET($AG$42, 0, (COLUMN()-33)*6)</f>
        <v>0.74310711741869784</v>
      </c>
    </row>
    <row r="105" spans="1:38">
      <c r="A105" s="16">
        <v>39599</v>
      </c>
      <c r="B105" s="33">
        <v>1.08</v>
      </c>
      <c r="C105" s="33">
        <v>2.0299999999999998</v>
      </c>
      <c r="D105" s="17">
        <v>-1.42</v>
      </c>
      <c r="E105" s="17">
        <v>4.8</v>
      </c>
      <c r="F105" s="17">
        <v>-0.65</v>
      </c>
      <c r="G105" s="17">
        <v>7.36</v>
      </c>
      <c r="H105" s="33">
        <v>2.46</v>
      </c>
      <c r="I105" s="33">
        <v>-0.15</v>
      </c>
      <c r="J105" s="33">
        <v>1.27</v>
      </c>
      <c r="K105" s="33">
        <v>3.74</v>
      </c>
      <c r="L105" s="33">
        <v>5.43</v>
      </c>
      <c r="M105" s="17">
        <v>4.4800000000000004</v>
      </c>
      <c r="N105" s="17">
        <v>10.51</v>
      </c>
      <c r="O105" s="17">
        <v>8.32</v>
      </c>
      <c r="P105" s="17">
        <v>1.66</v>
      </c>
      <c r="Q105" s="17">
        <v>3.32</v>
      </c>
      <c r="R105" s="33">
        <v>2.8</v>
      </c>
      <c r="S105" s="33">
        <v>0.26</v>
      </c>
      <c r="T105" s="33">
        <v>2.98</v>
      </c>
      <c r="U105" s="33">
        <v>0.75</v>
      </c>
      <c r="V105" s="33">
        <v>2.06</v>
      </c>
      <c r="W105" s="17">
        <v>2.27</v>
      </c>
      <c r="X105" s="17">
        <v>5.19</v>
      </c>
      <c r="Y105" s="17">
        <v>1.73</v>
      </c>
      <c r="Z105" s="17">
        <v>-2.3199999999999998</v>
      </c>
      <c r="AB105">
        <v>0.73</v>
      </c>
      <c r="AC105">
        <v>1.9</v>
      </c>
      <c r="AD105">
        <v>-3.9697037354635198</v>
      </c>
      <c r="AF105" t="s">
        <v>194</v>
      </c>
      <c r="AG105">
        <f>AG54</f>
        <v>0.7778764612504524</v>
      </c>
      <c r="AH105">
        <f ca="1">OFFSET($AG$54, 0, (COLUMN()-33)*6)</f>
        <v>0.78020393875743532</v>
      </c>
      <c r="AI105">
        <f ca="1">OFFSET($AG$54, 0, (COLUMN()-33)*6)</f>
        <v>0.81469557150333582</v>
      </c>
      <c r="AJ105">
        <f ca="1">OFFSET($AG$54, 0, (COLUMN()-33)*6)</f>
        <v>0.77574087070568043</v>
      </c>
      <c r="AK105">
        <f ca="1">OFFSET($AG$54, 0, (COLUMN()-33)*6)</f>
        <v>0.8151970656850267</v>
      </c>
    </row>
    <row r="106" spans="1:38">
      <c r="A106" s="16">
        <v>39629</v>
      </c>
      <c r="B106" s="33">
        <v>-8.34</v>
      </c>
      <c r="C106" s="33">
        <v>-7.51</v>
      </c>
      <c r="D106" s="17">
        <v>-12.62</v>
      </c>
      <c r="E106" s="17">
        <v>-10.26</v>
      </c>
      <c r="F106" s="17">
        <v>-10.18</v>
      </c>
      <c r="G106" s="17">
        <v>-5.16</v>
      </c>
      <c r="H106" s="33">
        <v>-5.43</v>
      </c>
      <c r="I106" s="33">
        <v>-12.63</v>
      </c>
      <c r="J106" s="33">
        <v>-6.74</v>
      </c>
      <c r="K106" s="33">
        <v>-6.15</v>
      </c>
      <c r="L106" s="33">
        <v>-5.27</v>
      </c>
      <c r="M106" s="17">
        <v>-6.47</v>
      </c>
      <c r="N106" s="17">
        <v>0.78</v>
      </c>
      <c r="O106" s="17">
        <v>-6.3</v>
      </c>
      <c r="P106" s="17">
        <v>-9.5500000000000007</v>
      </c>
      <c r="Q106" s="17">
        <v>-4.5599999999999996</v>
      </c>
      <c r="R106" s="33">
        <v>-6.4</v>
      </c>
      <c r="S106" s="33">
        <v>-6.62</v>
      </c>
      <c r="T106" s="33">
        <v>-9.39</v>
      </c>
      <c r="U106" s="33">
        <v>-5.88</v>
      </c>
      <c r="V106" s="33">
        <v>-1.76</v>
      </c>
      <c r="W106" s="17">
        <v>-4.0199999999999996</v>
      </c>
      <c r="X106" s="17">
        <v>-6.29</v>
      </c>
      <c r="Y106" s="17">
        <v>-7.36</v>
      </c>
      <c r="Z106" s="17">
        <v>-1.98</v>
      </c>
      <c r="AB106">
        <v>3.11</v>
      </c>
      <c r="AC106">
        <v>2.69</v>
      </c>
      <c r="AD106">
        <v>-14.924531454966345</v>
      </c>
      <c r="AK106" t="s">
        <v>198</v>
      </c>
      <c r="AL106">
        <f ca="1">AVERAGE(AG101:AK105)</f>
        <v>0.79416204459686457</v>
      </c>
    </row>
    <row r="107" spans="1:38">
      <c r="A107" s="16">
        <v>39660</v>
      </c>
      <c r="B107" s="33">
        <v>-1.21</v>
      </c>
      <c r="C107" s="33">
        <v>-7.07</v>
      </c>
      <c r="D107" s="17">
        <v>-5.03</v>
      </c>
      <c r="E107" s="17">
        <v>-5.18</v>
      </c>
      <c r="F107" s="17">
        <v>-3.09</v>
      </c>
      <c r="G107" s="17">
        <v>-4.8600000000000003</v>
      </c>
      <c r="H107" s="33">
        <v>-9.42</v>
      </c>
      <c r="I107" s="33">
        <v>-8.07</v>
      </c>
      <c r="J107" s="33">
        <v>-11.56</v>
      </c>
      <c r="K107" s="33">
        <v>-8.4700000000000006</v>
      </c>
      <c r="L107" s="33">
        <v>-7.44</v>
      </c>
      <c r="M107" s="17">
        <v>-6.25</v>
      </c>
      <c r="N107" s="17">
        <v>-6.76</v>
      </c>
      <c r="O107" s="17">
        <v>-12.53</v>
      </c>
      <c r="P107" s="17">
        <v>-11.17</v>
      </c>
      <c r="Q107" s="17">
        <v>-7.02</v>
      </c>
      <c r="R107" s="33">
        <v>-10.01</v>
      </c>
      <c r="S107" s="33">
        <v>-7.72</v>
      </c>
      <c r="T107" s="33">
        <v>-6.26</v>
      </c>
      <c r="U107" s="33">
        <v>-10.11</v>
      </c>
      <c r="V107" s="33">
        <v>-5.34</v>
      </c>
      <c r="W107" s="17">
        <v>-5.0199999999999996</v>
      </c>
      <c r="X107" s="17">
        <v>-6.48</v>
      </c>
      <c r="Y107" s="17">
        <v>-5.32</v>
      </c>
      <c r="Z107" s="17">
        <v>-3.69</v>
      </c>
      <c r="AB107">
        <v>-2.86</v>
      </c>
      <c r="AC107">
        <v>1.52</v>
      </c>
      <c r="AD107">
        <v>-10.821138261593838</v>
      </c>
    </row>
    <row r="108" spans="1:38">
      <c r="A108" s="16">
        <v>39691</v>
      </c>
      <c r="B108" s="33">
        <v>1.77</v>
      </c>
      <c r="C108" s="33">
        <v>-3.37</v>
      </c>
      <c r="D108" s="17">
        <v>-6.48</v>
      </c>
      <c r="E108" s="17">
        <v>-9.4</v>
      </c>
      <c r="F108" s="17">
        <v>-14.68</v>
      </c>
      <c r="G108" s="17">
        <v>-3.57</v>
      </c>
      <c r="H108" s="33">
        <v>-7.96</v>
      </c>
      <c r="I108" s="33">
        <v>-11.16</v>
      </c>
      <c r="J108" s="33">
        <v>-12.1</v>
      </c>
      <c r="K108" s="33">
        <v>-14.25</v>
      </c>
      <c r="L108" s="33">
        <v>-7.51</v>
      </c>
      <c r="M108" s="17">
        <v>-4.13</v>
      </c>
      <c r="N108" s="17">
        <v>-7.63</v>
      </c>
      <c r="O108" s="17">
        <v>-11.31</v>
      </c>
      <c r="P108" s="17">
        <v>-14.09</v>
      </c>
      <c r="Q108" s="17">
        <v>-10.56</v>
      </c>
      <c r="R108" s="33">
        <v>-6.74</v>
      </c>
      <c r="S108" s="33">
        <v>-10.26</v>
      </c>
      <c r="T108" s="33">
        <v>-11.5</v>
      </c>
      <c r="U108" s="33">
        <v>-18.670000000000002</v>
      </c>
      <c r="V108" s="33">
        <v>-8</v>
      </c>
      <c r="W108" s="17">
        <v>-11.05</v>
      </c>
      <c r="X108" s="17">
        <v>-13.79</v>
      </c>
      <c r="Y108" s="17">
        <v>-14.79</v>
      </c>
      <c r="Z108" s="17">
        <v>-16.829999999999998</v>
      </c>
      <c r="AB108">
        <v>-6.51</v>
      </c>
      <c r="AC108">
        <v>11.31</v>
      </c>
      <c r="AD108">
        <v>-12.280786191493238</v>
      </c>
    </row>
    <row r="109" spans="1:38">
      <c r="A109" s="18">
        <v>39721</v>
      </c>
      <c r="B109" s="34">
        <v>-7.99</v>
      </c>
      <c r="C109" s="34">
        <v>-1.76</v>
      </c>
      <c r="D109" s="19">
        <v>1</v>
      </c>
      <c r="E109" s="19">
        <v>-2.56</v>
      </c>
      <c r="F109" s="19">
        <v>3.93</v>
      </c>
      <c r="G109" s="19">
        <v>-9.69</v>
      </c>
      <c r="H109" s="34">
        <v>-6.84</v>
      </c>
      <c r="I109" s="34">
        <v>-3.74</v>
      </c>
      <c r="J109" s="34">
        <v>-3.94</v>
      </c>
      <c r="K109" s="34">
        <v>-6.98</v>
      </c>
      <c r="L109" s="34">
        <v>-4.37</v>
      </c>
      <c r="M109" s="19">
        <v>-3.56</v>
      </c>
      <c r="N109" s="19">
        <v>-1.69</v>
      </c>
      <c r="O109" s="19">
        <v>-2.92</v>
      </c>
      <c r="P109" s="19">
        <v>-4.12</v>
      </c>
      <c r="Q109" s="19">
        <v>-5.76</v>
      </c>
      <c r="R109" s="34">
        <v>-6.46</v>
      </c>
      <c r="S109" s="34">
        <v>-5.22</v>
      </c>
      <c r="T109" s="34">
        <v>-10.01</v>
      </c>
      <c r="U109" s="34">
        <v>-4.72</v>
      </c>
      <c r="V109" s="34">
        <v>-5.48</v>
      </c>
      <c r="W109" s="19">
        <v>-7.99</v>
      </c>
      <c r="X109" s="19">
        <v>-10.81</v>
      </c>
      <c r="Y109" s="19">
        <v>-7.39</v>
      </c>
      <c r="Z109" s="19">
        <v>-9.9499999999999993</v>
      </c>
      <c r="AB109">
        <v>-4.3899999999999997</v>
      </c>
      <c r="AC109">
        <v>-3.96</v>
      </c>
      <c r="AD109">
        <v>-7.9958111469924518</v>
      </c>
    </row>
    <row r="110" spans="1:38">
      <c r="A110" s="16">
        <v>39752</v>
      </c>
      <c r="B110" s="33">
        <v>-25.63</v>
      </c>
      <c r="C110" s="33">
        <v>-17.149999999999999</v>
      </c>
      <c r="D110" s="17">
        <v>-17.73</v>
      </c>
      <c r="E110" s="17">
        <v>-25.74</v>
      </c>
      <c r="F110" s="17">
        <v>-31.05</v>
      </c>
      <c r="G110" s="17">
        <v>-29</v>
      </c>
      <c r="H110" s="33">
        <v>-28.57</v>
      </c>
      <c r="I110" s="33">
        <v>-30.41</v>
      </c>
      <c r="J110" s="33">
        <v>-32.35</v>
      </c>
      <c r="K110" s="33">
        <v>-33.369999999999997</v>
      </c>
      <c r="L110" s="33">
        <v>-32.03</v>
      </c>
      <c r="M110" s="17">
        <v>-31.76</v>
      </c>
      <c r="N110" s="17">
        <v>-33.11</v>
      </c>
      <c r="O110" s="17">
        <v>-40.83</v>
      </c>
      <c r="P110" s="17">
        <v>-35.700000000000003</v>
      </c>
      <c r="Q110" s="17">
        <v>-29.86</v>
      </c>
      <c r="R110" s="33">
        <v>-30.01</v>
      </c>
      <c r="S110" s="33">
        <v>-27.34</v>
      </c>
      <c r="T110" s="33">
        <v>-36.229999999999997</v>
      </c>
      <c r="U110" s="33">
        <v>-36.17</v>
      </c>
      <c r="V110" s="33">
        <v>-29.82</v>
      </c>
      <c r="W110" s="17">
        <v>-28.89</v>
      </c>
      <c r="X110" s="17">
        <v>-30.59</v>
      </c>
      <c r="Y110" s="17">
        <v>-31.97</v>
      </c>
      <c r="Z110" s="17">
        <v>-34.6</v>
      </c>
      <c r="AB110">
        <v>-9.5500000000000007</v>
      </c>
      <c r="AC110">
        <v>3.85</v>
      </c>
      <c r="AD110">
        <v>-29.697244558980479</v>
      </c>
    </row>
    <row r="111" spans="1:38">
      <c r="A111" s="16">
        <v>39782</v>
      </c>
      <c r="B111" s="33">
        <v>-0.56000000000000005</v>
      </c>
      <c r="C111" s="33">
        <v>2.75</v>
      </c>
      <c r="D111" s="17">
        <v>11.27</v>
      </c>
      <c r="E111" s="17">
        <v>16.84</v>
      </c>
      <c r="F111" s="17">
        <v>13.03</v>
      </c>
      <c r="G111" s="17">
        <v>12.81</v>
      </c>
      <c r="H111" s="33">
        <v>8.1199999999999992</v>
      </c>
      <c r="I111" s="33">
        <v>12.24</v>
      </c>
      <c r="J111" s="33">
        <v>20.329999999999998</v>
      </c>
      <c r="K111" s="33">
        <v>21.26</v>
      </c>
      <c r="L111" s="33">
        <v>13.61</v>
      </c>
      <c r="M111" s="17">
        <v>13.05</v>
      </c>
      <c r="N111" s="17">
        <v>10.62</v>
      </c>
      <c r="O111" s="17">
        <v>20.72</v>
      </c>
      <c r="P111" s="17">
        <v>30.13</v>
      </c>
      <c r="Q111" s="17">
        <v>9.7799999999999994</v>
      </c>
      <c r="R111" s="33">
        <v>13.44</v>
      </c>
      <c r="S111" s="33">
        <v>11.24</v>
      </c>
      <c r="T111" s="33">
        <v>17.18</v>
      </c>
      <c r="U111" s="33">
        <v>13.03</v>
      </c>
      <c r="V111" s="33">
        <v>9.6199999999999992</v>
      </c>
      <c r="W111" s="17">
        <v>13.71</v>
      </c>
      <c r="X111" s="17">
        <v>10.5</v>
      </c>
      <c r="Y111" s="17">
        <v>10.73</v>
      </c>
      <c r="Z111" s="17">
        <v>11.75</v>
      </c>
      <c r="AB111">
        <v>4.34</v>
      </c>
      <c r="AC111">
        <v>-10.029999999999999</v>
      </c>
      <c r="AD111">
        <v>2.6524300117147588</v>
      </c>
    </row>
    <row r="112" spans="1:38">
      <c r="A112" s="16">
        <v>39813</v>
      </c>
      <c r="B112" s="33">
        <v>3.73</v>
      </c>
      <c r="C112" s="33">
        <v>-0.79</v>
      </c>
      <c r="D112" s="17">
        <v>4.2</v>
      </c>
      <c r="E112" s="17">
        <v>6.17</v>
      </c>
      <c r="F112" s="17">
        <v>13.26</v>
      </c>
      <c r="G112" s="17">
        <v>14.15</v>
      </c>
      <c r="H112" s="33">
        <v>9.8800000000000008</v>
      </c>
      <c r="I112" s="33">
        <v>5.75</v>
      </c>
      <c r="J112" s="33">
        <v>3.89</v>
      </c>
      <c r="K112" s="33">
        <v>2.4500000000000002</v>
      </c>
      <c r="L112" s="33">
        <v>9.6999999999999993</v>
      </c>
      <c r="M112" s="17">
        <v>7.03</v>
      </c>
      <c r="N112" s="17">
        <v>10.14</v>
      </c>
      <c r="O112" s="17">
        <v>10.62</v>
      </c>
      <c r="P112" s="17">
        <v>8.1199999999999992</v>
      </c>
      <c r="Q112" s="17">
        <v>6.65</v>
      </c>
      <c r="R112" s="33">
        <v>10</v>
      </c>
      <c r="S112" s="33">
        <v>9.31</v>
      </c>
      <c r="T112" s="33">
        <v>12.3</v>
      </c>
      <c r="U112" s="33">
        <v>13.36</v>
      </c>
      <c r="V112" s="33">
        <v>4.37</v>
      </c>
      <c r="W112" s="17">
        <v>4.49</v>
      </c>
      <c r="X112" s="17">
        <v>13.03</v>
      </c>
      <c r="Y112" s="17">
        <v>4.8600000000000003</v>
      </c>
      <c r="Z112" s="17">
        <v>-1.73</v>
      </c>
      <c r="AB112">
        <v>-7.0000000000000007E-2</v>
      </c>
      <c r="AC112">
        <v>-1.49</v>
      </c>
      <c r="AD112">
        <v>0.81786426574706406</v>
      </c>
    </row>
    <row r="113" spans="1:30">
      <c r="A113" s="16">
        <v>39844</v>
      </c>
      <c r="B113" s="33">
        <v>3.7</v>
      </c>
      <c r="C113" s="33">
        <v>6.66</v>
      </c>
      <c r="D113" s="17">
        <v>0.05</v>
      </c>
      <c r="E113" s="17">
        <v>3.15</v>
      </c>
      <c r="F113" s="17">
        <v>3.86</v>
      </c>
      <c r="G113" s="17">
        <v>3</v>
      </c>
      <c r="H113" s="33">
        <v>-1.75</v>
      </c>
      <c r="I113" s="33">
        <v>10.92</v>
      </c>
      <c r="J113" s="33">
        <v>6.44</v>
      </c>
      <c r="K113" s="33">
        <v>9.2100000000000009</v>
      </c>
      <c r="L113" s="33">
        <v>1.31</v>
      </c>
      <c r="M113" s="17">
        <v>1.61</v>
      </c>
      <c r="N113" s="17">
        <v>2.37</v>
      </c>
      <c r="O113" s="17">
        <v>11.06</v>
      </c>
      <c r="P113" s="17">
        <v>7.24</v>
      </c>
      <c r="Q113" s="17">
        <v>5.25</v>
      </c>
      <c r="R113" s="33">
        <v>6.69</v>
      </c>
      <c r="S113" s="33">
        <v>9.25</v>
      </c>
      <c r="T113" s="33">
        <v>9.3699999999999992</v>
      </c>
      <c r="U113" s="33">
        <v>8.1300000000000008</v>
      </c>
      <c r="V113" s="33">
        <v>5.41</v>
      </c>
      <c r="W113" s="17">
        <v>4.92</v>
      </c>
      <c r="X113" s="17">
        <v>5.46</v>
      </c>
      <c r="Y113" s="17">
        <v>6.73</v>
      </c>
      <c r="Z113" s="17">
        <v>11.24</v>
      </c>
      <c r="AB113">
        <v>2.31</v>
      </c>
      <c r="AC113">
        <v>-1.67</v>
      </c>
      <c r="AD113">
        <v>0.87731209888601835</v>
      </c>
    </row>
    <row r="114" spans="1:30">
      <c r="A114" s="18">
        <v>39872</v>
      </c>
      <c r="B114" s="34">
        <v>-6.82</v>
      </c>
      <c r="C114" s="34">
        <v>2.31</v>
      </c>
      <c r="D114" s="19">
        <v>-4.68</v>
      </c>
      <c r="E114" s="19">
        <v>-6.83</v>
      </c>
      <c r="F114" s="19">
        <v>-2.81</v>
      </c>
      <c r="G114" s="19">
        <v>1.5</v>
      </c>
      <c r="H114" s="34">
        <v>6.74</v>
      </c>
      <c r="I114" s="34">
        <v>6.17</v>
      </c>
      <c r="J114" s="34">
        <v>5.27</v>
      </c>
      <c r="K114" s="34">
        <v>3.71</v>
      </c>
      <c r="L114" s="34">
        <v>-1.34</v>
      </c>
      <c r="M114" s="19">
        <v>-0.81</v>
      </c>
      <c r="N114" s="19">
        <v>3.42</v>
      </c>
      <c r="O114" s="19">
        <v>2.4500000000000002</v>
      </c>
      <c r="P114" s="19">
        <v>-1.62</v>
      </c>
      <c r="Q114" s="19">
        <v>5.44</v>
      </c>
      <c r="R114" s="34">
        <v>5.81</v>
      </c>
      <c r="S114" s="34">
        <v>-0.67</v>
      </c>
      <c r="T114" s="34">
        <v>9.52</v>
      </c>
      <c r="U114" s="34">
        <v>1.77</v>
      </c>
      <c r="V114" s="34">
        <v>2.14</v>
      </c>
      <c r="W114" s="19">
        <v>4.9400000000000004</v>
      </c>
      <c r="X114" s="19">
        <v>2.94</v>
      </c>
      <c r="Y114" s="19">
        <v>2.2599999999999998</v>
      </c>
      <c r="Z114" s="19">
        <v>4.09</v>
      </c>
      <c r="AB114">
        <v>7.66</v>
      </c>
      <c r="AC114">
        <v>-0.79</v>
      </c>
      <c r="AD114">
        <v>-4.8142604363286523</v>
      </c>
    </row>
    <row r="115" spans="1:30">
      <c r="A115" s="16">
        <v>39903</v>
      </c>
      <c r="B115" s="33">
        <v>9.48</v>
      </c>
      <c r="C115" s="33">
        <v>16.38</v>
      </c>
      <c r="D115" s="17">
        <v>15.08</v>
      </c>
      <c r="E115" s="17">
        <v>12.5</v>
      </c>
      <c r="F115" s="17">
        <v>11.47</v>
      </c>
      <c r="G115" s="17">
        <v>14.76</v>
      </c>
      <c r="H115" s="33">
        <v>14.37</v>
      </c>
      <c r="I115" s="33">
        <v>18.73</v>
      </c>
      <c r="J115" s="33">
        <v>20.39</v>
      </c>
      <c r="K115" s="33">
        <v>19.62</v>
      </c>
      <c r="L115" s="33">
        <v>15.72</v>
      </c>
      <c r="M115" s="17">
        <v>12.87</v>
      </c>
      <c r="N115" s="17">
        <v>11.21</v>
      </c>
      <c r="O115" s="17">
        <v>15.02</v>
      </c>
      <c r="P115" s="17">
        <v>20.84</v>
      </c>
      <c r="Q115" s="17">
        <v>10.3</v>
      </c>
      <c r="R115" s="33">
        <v>13.97</v>
      </c>
      <c r="S115" s="33">
        <v>19.399999999999999</v>
      </c>
      <c r="T115" s="33">
        <v>14.06</v>
      </c>
      <c r="U115" s="33">
        <v>8.5</v>
      </c>
      <c r="V115" s="33">
        <v>12.89</v>
      </c>
      <c r="W115" s="17">
        <v>16.86</v>
      </c>
      <c r="X115" s="17">
        <v>15.71</v>
      </c>
      <c r="Y115" s="17">
        <v>10.67</v>
      </c>
      <c r="Z115" s="17">
        <v>7.34</v>
      </c>
      <c r="AB115">
        <v>0.43</v>
      </c>
      <c r="AC115">
        <v>-0.83</v>
      </c>
      <c r="AD115">
        <v>11.261199629555863</v>
      </c>
    </row>
    <row r="116" spans="1:30">
      <c r="A116" s="16">
        <v>39933</v>
      </c>
      <c r="B116" s="33">
        <v>17.170000000000002</v>
      </c>
      <c r="C116" s="33">
        <v>11.51</v>
      </c>
      <c r="D116" s="17">
        <v>11.1</v>
      </c>
      <c r="E116" s="17">
        <v>14.29</v>
      </c>
      <c r="F116" s="17">
        <v>14.36</v>
      </c>
      <c r="G116" s="17">
        <v>11.76</v>
      </c>
      <c r="H116" s="33">
        <v>21.24</v>
      </c>
      <c r="I116" s="33">
        <v>21.96</v>
      </c>
      <c r="J116" s="33">
        <v>15.81</v>
      </c>
      <c r="K116" s="33">
        <v>25.5</v>
      </c>
      <c r="L116" s="33">
        <v>22.1</v>
      </c>
      <c r="M116" s="17">
        <v>16.53</v>
      </c>
      <c r="N116" s="17">
        <v>23.17</v>
      </c>
      <c r="O116" s="17">
        <v>19.72</v>
      </c>
      <c r="P116" s="17">
        <v>16.22</v>
      </c>
      <c r="Q116" s="17">
        <v>24.12</v>
      </c>
      <c r="R116" s="33">
        <v>24.42</v>
      </c>
      <c r="S116" s="33">
        <v>17.059999999999999</v>
      </c>
      <c r="T116" s="33">
        <v>28.48</v>
      </c>
      <c r="U116" s="33">
        <v>31.02</v>
      </c>
      <c r="V116" s="33">
        <v>27.19</v>
      </c>
      <c r="W116" s="17">
        <v>32.03</v>
      </c>
      <c r="X116" s="17">
        <v>22.75</v>
      </c>
      <c r="Y116" s="17">
        <v>27.63</v>
      </c>
      <c r="Z116" s="17">
        <v>30.27</v>
      </c>
      <c r="AB116">
        <v>10.44</v>
      </c>
      <c r="AC116">
        <v>-0.59</v>
      </c>
      <c r="AD116">
        <v>12.351266930246902</v>
      </c>
    </row>
    <row r="117" spans="1:30">
      <c r="A117" s="16">
        <v>39964</v>
      </c>
      <c r="B117" s="33">
        <v>7.49</v>
      </c>
      <c r="C117" s="33">
        <v>2.16</v>
      </c>
      <c r="D117" s="17">
        <v>4.92</v>
      </c>
      <c r="E117" s="17">
        <v>10.15</v>
      </c>
      <c r="F117" s="17">
        <v>0.62</v>
      </c>
      <c r="G117" s="17">
        <v>9.1999999999999993</v>
      </c>
      <c r="H117" s="33">
        <v>2.11</v>
      </c>
      <c r="I117" s="33">
        <v>3.78</v>
      </c>
      <c r="J117" s="33">
        <v>6.18</v>
      </c>
      <c r="K117" s="33">
        <v>3.1</v>
      </c>
      <c r="L117" s="33">
        <v>5.01</v>
      </c>
      <c r="M117" s="17">
        <v>2.7</v>
      </c>
      <c r="N117" s="17">
        <v>5.62</v>
      </c>
      <c r="O117" s="17">
        <v>1.44</v>
      </c>
      <c r="P117" s="17">
        <v>4.66</v>
      </c>
      <c r="Q117" s="17">
        <v>7.97</v>
      </c>
      <c r="R117" s="33">
        <v>6.9</v>
      </c>
      <c r="S117" s="33">
        <v>10.119999999999999</v>
      </c>
      <c r="T117" s="33">
        <v>0.19</v>
      </c>
      <c r="U117" s="33">
        <v>1.26</v>
      </c>
      <c r="V117" s="33">
        <v>9.35</v>
      </c>
      <c r="W117" s="17">
        <v>-1.33</v>
      </c>
      <c r="X117" s="17">
        <v>10.98</v>
      </c>
      <c r="Y117" s="17">
        <v>9.09</v>
      </c>
      <c r="Z117" s="17">
        <v>9.09</v>
      </c>
      <c r="AB117">
        <v>0.7</v>
      </c>
      <c r="AC117">
        <v>2.36</v>
      </c>
      <c r="AD117">
        <v>2.1298665525420502</v>
      </c>
    </row>
    <row r="118" spans="1:30">
      <c r="A118" s="16">
        <v>39994</v>
      </c>
      <c r="B118" s="33">
        <v>1.39</v>
      </c>
      <c r="C118" s="33">
        <v>2.66</v>
      </c>
      <c r="D118" s="17">
        <v>-0.5</v>
      </c>
      <c r="E118" s="17">
        <v>-3.71</v>
      </c>
      <c r="F118" s="17">
        <v>-4.54</v>
      </c>
      <c r="G118" s="17">
        <v>-5.73</v>
      </c>
      <c r="H118" s="33">
        <v>-4.63</v>
      </c>
      <c r="I118" s="33">
        <v>-0.66</v>
      </c>
      <c r="J118" s="33">
        <v>-2.74</v>
      </c>
      <c r="K118" s="33">
        <v>-5.21</v>
      </c>
      <c r="L118" s="33">
        <v>-2.2400000000000002</v>
      </c>
      <c r="M118" s="17">
        <v>-3.87</v>
      </c>
      <c r="N118" s="17">
        <v>-3.8</v>
      </c>
      <c r="O118" s="17">
        <v>-8.6199999999999992</v>
      </c>
      <c r="P118" s="17">
        <v>-7.66</v>
      </c>
      <c r="Q118" s="17">
        <v>0.42</v>
      </c>
      <c r="R118" s="33">
        <v>-4.0199999999999996</v>
      </c>
      <c r="S118" s="33">
        <v>-1.69</v>
      </c>
      <c r="T118" s="33">
        <v>-6.21</v>
      </c>
      <c r="U118" s="33">
        <v>-10.51</v>
      </c>
      <c r="V118" s="33">
        <v>-0.94</v>
      </c>
      <c r="W118" s="17">
        <v>-7.65</v>
      </c>
      <c r="X118" s="17">
        <v>-5.53</v>
      </c>
      <c r="Y118" s="17">
        <v>-5.12</v>
      </c>
      <c r="Z118" s="17">
        <v>-9.15</v>
      </c>
      <c r="AB118">
        <v>-3.44</v>
      </c>
      <c r="AC118">
        <v>4.53</v>
      </c>
      <c r="AD118">
        <v>-3.6111333570470623</v>
      </c>
    </row>
    <row r="119" spans="1:30">
      <c r="A119" s="18">
        <v>40025</v>
      </c>
      <c r="B119" s="34">
        <v>18.329999999999998</v>
      </c>
      <c r="C119" s="34">
        <v>12.1</v>
      </c>
      <c r="D119" s="19">
        <v>17.079999999999998</v>
      </c>
      <c r="E119" s="19">
        <v>6.31</v>
      </c>
      <c r="F119" s="19">
        <v>4.29</v>
      </c>
      <c r="G119" s="19">
        <v>10.07</v>
      </c>
      <c r="H119" s="34">
        <v>5.28</v>
      </c>
      <c r="I119" s="34">
        <v>2.2999999999999998</v>
      </c>
      <c r="J119" s="34">
        <v>1.53</v>
      </c>
      <c r="K119" s="34">
        <v>-1.07</v>
      </c>
      <c r="L119" s="34">
        <v>5.86</v>
      </c>
      <c r="M119" s="19">
        <v>3.64</v>
      </c>
      <c r="N119" s="19">
        <v>7.93</v>
      </c>
      <c r="O119" s="19">
        <v>3.51</v>
      </c>
      <c r="P119" s="19">
        <v>3.2</v>
      </c>
      <c r="Q119" s="19">
        <v>7.1</v>
      </c>
      <c r="R119" s="34">
        <v>2.09</v>
      </c>
      <c r="S119" s="34">
        <v>5.88</v>
      </c>
      <c r="T119" s="34">
        <v>3.47</v>
      </c>
      <c r="U119" s="34">
        <v>7.28</v>
      </c>
      <c r="V119" s="34">
        <v>13.6</v>
      </c>
      <c r="W119" s="19">
        <v>12.24</v>
      </c>
      <c r="X119" s="19">
        <v>9.5299999999999994</v>
      </c>
      <c r="Y119" s="19">
        <v>3.74</v>
      </c>
      <c r="Z119" s="19">
        <v>10.3</v>
      </c>
      <c r="AB119">
        <v>-5.28</v>
      </c>
      <c r="AC119">
        <v>6.41</v>
      </c>
      <c r="AD119">
        <v>8.8575986231481352</v>
      </c>
    </row>
    <row r="120" spans="1:30">
      <c r="A120" s="16">
        <v>40056</v>
      </c>
      <c r="B120" s="33">
        <v>2.87</v>
      </c>
      <c r="C120" s="33">
        <v>0.77</v>
      </c>
      <c r="D120" s="17">
        <v>4.42</v>
      </c>
      <c r="E120" s="17">
        <v>-0.04</v>
      </c>
      <c r="F120" s="17">
        <v>0.52</v>
      </c>
      <c r="G120" s="17">
        <v>3.52</v>
      </c>
      <c r="H120" s="33">
        <v>5.17</v>
      </c>
      <c r="I120" s="33">
        <v>4.34</v>
      </c>
      <c r="J120" s="33">
        <v>1.25</v>
      </c>
      <c r="K120" s="33">
        <v>1.61</v>
      </c>
      <c r="L120" s="33">
        <v>2.4</v>
      </c>
      <c r="M120" s="17">
        <v>0.53</v>
      </c>
      <c r="N120" s="17">
        <v>3.12</v>
      </c>
      <c r="O120" s="17">
        <v>-0.89</v>
      </c>
      <c r="P120" s="17">
        <v>1.27</v>
      </c>
      <c r="Q120" s="17">
        <v>3.81</v>
      </c>
      <c r="R120" s="33">
        <v>3.34</v>
      </c>
      <c r="S120" s="33">
        <v>3.36</v>
      </c>
      <c r="T120" s="33">
        <v>7.06</v>
      </c>
      <c r="U120" s="33">
        <v>-2.04</v>
      </c>
      <c r="V120" s="33">
        <v>-2.4500000000000002</v>
      </c>
      <c r="W120" s="17">
        <v>1.37</v>
      </c>
      <c r="X120" s="17">
        <v>5.92</v>
      </c>
      <c r="Y120" s="17">
        <v>1.68</v>
      </c>
      <c r="Z120" s="17">
        <v>-1.89</v>
      </c>
      <c r="AB120">
        <v>0.28999999999999998</v>
      </c>
      <c r="AC120">
        <v>1.89</v>
      </c>
      <c r="AD120">
        <v>-0.36508570775058713</v>
      </c>
    </row>
    <row r="121" spans="1:30">
      <c r="A121" s="16">
        <v>40086</v>
      </c>
      <c r="B121" s="33">
        <v>8.42</v>
      </c>
      <c r="C121" s="33">
        <v>4.55</v>
      </c>
      <c r="D121" s="17">
        <v>6.53</v>
      </c>
      <c r="E121" s="17">
        <v>0.97</v>
      </c>
      <c r="F121" s="17">
        <v>6.22</v>
      </c>
      <c r="G121" s="17">
        <v>-1.78</v>
      </c>
      <c r="H121" s="33">
        <v>-3.84</v>
      </c>
      <c r="I121" s="33">
        <v>-1.73</v>
      </c>
      <c r="J121" s="33">
        <v>-0.64</v>
      </c>
      <c r="K121" s="33">
        <v>-4.29</v>
      </c>
      <c r="L121" s="33">
        <v>-0.2</v>
      </c>
      <c r="M121" s="17">
        <v>-0.08</v>
      </c>
      <c r="N121" s="17">
        <v>0.63</v>
      </c>
      <c r="O121" s="17">
        <v>-5.37</v>
      </c>
      <c r="P121" s="17">
        <v>1.27</v>
      </c>
      <c r="Q121" s="17">
        <v>-0.53</v>
      </c>
      <c r="R121" s="33">
        <v>-2.1800000000000002</v>
      </c>
      <c r="S121" s="33">
        <v>-0.27</v>
      </c>
      <c r="T121" s="33">
        <v>-5.31</v>
      </c>
      <c r="U121" s="33">
        <v>-4.8099999999999996</v>
      </c>
      <c r="V121" s="33">
        <v>0.78</v>
      </c>
      <c r="W121" s="17">
        <v>2.79</v>
      </c>
      <c r="X121" s="17">
        <v>-2.91</v>
      </c>
      <c r="Y121" s="17">
        <v>-4.7699999999999996</v>
      </c>
      <c r="Z121" s="17">
        <v>-1.64</v>
      </c>
      <c r="AB121">
        <v>-7.19</v>
      </c>
      <c r="AC121">
        <v>4.58</v>
      </c>
      <c r="AD121">
        <v>0.79165972912924865</v>
      </c>
    </row>
    <row r="122" spans="1:30">
      <c r="A122" s="16">
        <v>40117</v>
      </c>
      <c r="B122" s="33">
        <v>-3.39</v>
      </c>
      <c r="C122" s="33">
        <v>-6.37</v>
      </c>
      <c r="D122" s="17">
        <v>-6.82</v>
      </c>
      <c r="E122" s="17">
        <v>-6.58</v>
      </c>
      <c r="F122" s="17">
        <v>-4.46</v>
      </c>
      <c r="G122" s="17">
        <v>-4.9800000000000004</v>
      </c>
      <c r="H122" s="33">
        <v>-5.31</v>
      </c>
      <c r="I122" s="33">
        <v>-3.74</v>
      </c>
      <c r="J122" s="33">
        <v>-4.71</v>
      </c>
      <c r="K122" s="33">
        <v>-5.96</v>
      </c>
      <c r="L122" s="33">
        <v>-6</v>
      </c>
      <c r="M122" s="17">
        <v>-3.65</v>
      </c>
      <c r="N122" s="17">
        <v>-4.3600000000000003</v>
      </c>
      <c r="O122" s="17">
        <v>-0.91</v>
      </c>
      <c r="P122" s="17">
        <v>-3.28</v>
      </c>
      <c r="Q122" s="17">
        <v>-5.24</v>
      </c>
      <c r="R122" s="33">
        <v>-3.63</v>
      </c>
      <c r="S122" s="33">
        <v>-15.9</v>
      </c>
      <c r="T122" s="33">
        <v>-5.58</v>
      </c>
      <c r="U122" s="33">
        <v>-3.53</v>
      </c>
      <c r="V122" s="33">
        <v>-2.56</v>
      </c>
      <c r="W122" s="17">
        <v>-8.76</v>
      </c>
      <c r="X122" s="17">
        <v>-1.33</v>
      </c>
      <c r="Y122" s="17">
        <v>-1.66</v>
      </c>
      <c r="Z122" s="17">
        <v>0.2</v>
      </c>
      <c r="AB122">
        <v>0.18</v>
      </c>
      <c r="AC122">
        <v>0.31</v>
      </c>
      <c r="AD122">
        <v>-8.1790009213838637</v>
      </c>
    </row>
    <row r="123" spans="1:30">
      <c r="A123" s="16">
        <v>40147</v>
      </c>
      <c r="B123" s="33">
        <v>-4.37</v>
      </c>
      <c r="C123" s="33">
        <v>1.04</v>
      </c>
      <c r="D123" s="17">
        <v>0.27</v>
      </c>
      <c r="E123" s="17">
        <v>-3.78</v>
      </c>
      <c r="F123" s="17">
        <v>-1.56</v>
      </c>
      <c r="G123" s="17">
        <v>-4.0999999999999996</v>
      </c>
      <c r="H123" s="33">
        <v>-6.03</v>
      </c>
      <c r="I123" s="33">
        <v>-4.34</v>
      </c>
      <c r="J123" s="33">
        <v>-6.28</v>
      </c>
      <c r="K123" s="33">
        <v>-6.51</v>
      </c>
      <c r="L123" s="33">
        <v>-5.44</v>
      </c>
      <c r="M123" s="17">
        <v>-4.76</v>
      </c>
      <c r="N123" s="17">
        <v>-3.09</v>
      </c>
      <c r="O123" s="17">
        <v>-5.76</v>
      </c>
      <c r="P123" s="17">
        <v>-2.2000000000000002</v>
      </c>
      <c r="Q123" s="17">
        <v>-5.18</v>
      </c>
      <c r="R123" s="33">
        <v>-2.98</v>
      </c>
      <c r="S123" s="33">
        <v>-3.45</v>
      </c>
      <c r="T123" s="33">
        <v>-4.91</v>
      </c>
      <c r="U123" s="33">
        <v>-5.64</v>
      </c>
      <c r="V123" s="33">
        <v>-4.66</v>
      </c>
      <c r="W123" s="17">
        <v>-2.34</v>
      </c>
      <c r="X123" s="17">
        <v>-3.36</v>
      </c>
      <c r="Y123" s="17">
        <v>-6.99</v>
      </c>
      <c r="Z123" s="17">
        <v>-8.01</v>
      </c>
      <c r="AB123">
        <v>-1.88</v>
      </c>
      <c r="AC123">
        <v>-0.16</v>
      </c>
      <c r="AD123">
        <v>-4.6356185395985587</v>
      </c>
    </row>
    <row r="124" spans="1:30">
      <c r="A124" s="18">
        <v>40178</v>
      </c>
      <c r="B124" s="34">
        <v>6.55</v>
      </c>
      <c r="C124" s="34">
        <v>7.74</v>
      </c>
      <c r="D124" s="19">
        <v>10.58</v>
      </c>
      <c r="E124" s="19">
        <v>8.86</v>
      </c>
      <c r="F124" s="19">
        <v>4.8600000000000003</v>
      </c>
      <c r="G124" s="19">
        <v>10.96</v>
      </c>
      <c r="H124" s="34">
        <v>11.56</v>
      </c>
      <c r="I124" s="34">
        <v>13.78</v>
      </c>
      <c r="J124" s="34">
        <v>10.06</v>
      </c>
      <c r="K124" s="34">
        <v>12.09</v>
      </c>
      <c r="L124" s="34">
        <v>7.02</v>
      </c>
      <c r="M124" s="19">
        <v>8.6</v>
      </c>
      <c r="N124" s="19">
        <v>11.51</v>
      </c>
      <c r="O124" s="19">
        <v>13.67</v>
      </c>
      <c r="P124" s="19">
        <v>4.66</v>
      </c>
      <c r="Q124" s="19">
        <v>6.75</v>
      </c>
      <c r="R124" s="34">
        <v>9.39</v>
      </c>
      <c r="S124" s="34">
        <v>13.87</v>
      </c>
      <c r="T124" s="34">
        <v>8.81</v>
      </c>
      <c r="U124" s="34">
        <v>11.57</v>
      </c>
      <c r="V124" s="34">
        <v>6.99</v>
      </c>
      <c r="W124" s="19">
        <v>4.8499999999999996</v>
      </c>
      <c r="X124" s="19">
        <v>9.18</v>
      </c>
      <c r="Y124" s="19">
        <v>10.07</v>
      </c>
      <c r="Z124" s="19">
        <v>9.9700000000000006</v>
      </c>
      <c r="AB124">
        <v>2.08</v>
      </c>
      <c r="AC124">
        <v>-1.98</v>
      </c>
      <c r="AD124">
        <v>5.5166621419477799</v>
      </c>
    </row>
    <row r="125" spans="1:30">
      <c r="A125" s="16">
        <v>40209</v>
      </c>
      <c r="B125" s="33">
        <v>-2.87</v>
      </c>
      <c r="C125" s="33">
        <v>-4.09</v>
      </c>
      <c r="D125" s="17">
        <v>-5.38</v>
      </c>
      <c r="E125" s="17">
        <v>-2.78</v>
      </c>
      <c r="F125" s="17">
        <v>-4.04</v>
      </c>
      <c r="G125" s="17">
        <v>-6.73</v>
      </c>
      <c r="H125" s="33">
        <v>-3.3</v>
      </c>
      <c r="I125" s="33">
        <v>-5.03</v>
      </c>
      <c r="J125" s="33">
        <v>-0.56999999999999995</v>
      </c>
      <c r="K125" s="33">
        <v>-0.77</v>
      </c>
      <c r="L125" s="33">
        <v>-9.33</v>
      </c>
      <c r="M125" s="17">
        <v>-7.71</v>
      </c>
      <c r="N125" s="17">
        <v>-9.1999999999999993</v>
      </c>
      <c r="O125" s="17">
        <v>-0.81</v>
      </c>
      <c r="P125" s="17">
        <v>-4.25</v>
      </c>
      <c r="Q125" s="17">
        <v>-3.73</v>
      </c>
      <c r="R125" s="33">
        <v>-2.74</v>
      </c>
      <c r="S125" s="33">
        <v>-2.92</v>
      </c>
      <c r="T125" s="33">
        <v>1.28</v>
      </c>
      <c r="U125" s="33">
        <v>1.0900000000000001</v>
      </c>
      <c r="V125" s="33">
        <v>-1.88</v>
      </c>
      <c r="W125" s="17">
        <v>-1.7</v>
      </c>
      <c r="X125" s="17">
        <v>3.65</v>
      </c>
      <c r="Y125" s="17">
        <v>3.44</v>
      </c>
      <c r="Z125" s="17">
        <v>0.5</v>
      </c>
      <c r="AB125">
        <v>2.98</v>
      </c>
      <c r="AC125">
        <v>-1.71</v>
      </c>
      <c r="AD125">
        <v>-6.858739817528102</v>
      </c>
    </row>
    <row r="126" spans="1:30">
      <c r="A126" s="16">
        <v>40237</v>
      </c>
      <c r="B126" s="33">
        <v>0.28000000000000003</v>
      </c>
      <c r="C126" s="33">
        <v>-4.6900000000000004</v>
      </c>
      <c r="D126" s="17">
        <v>-5.23</v>
      </c>
      <c r="E126" s="17">
        <v>-0.8</v>
      </c>
      <c r="F126" s="17">
        <v>-1.26</v>
      </c>
      <c r="G126" s="17">
        <v>0.16</v>
      </c>
      <c r="H126" s="33">
        <v>-3.42</v>
      </c>
      <c r="I126" s="33">
        <v>-1.89</v>
      </c>
      <c r="J126" s="33">
        <v>-2.0699999999999998</v>
      </c>
      <c r="K126" s="33">
        <v>-2.8</v>
      </c>
      <c r="L126" s="33">
        <v>-4.7300000000000004</v>
      </c>
      <c r="M126" s="17">
        <v>-2.87</v>
      </c>
      <c r="N126" s="17">
        <v>-1.64</v>
      </c>
      <c r="O126" s="17">
        <v>-3.31</v>
      </c>
      <c r="P126" s="17">
        <v>-2.85</v>
      </c>
      <c r="Q126" s="17">
        <v>0.04</v>
      </c>
      <c r="R126" s="33">
        <v>-1.27</v>
      </c>
      <c r="S126" s="33">
        <v>-2.35</v>
      </c>
      <c r="T126" s="33">
        <v>-1.34</v>
      </c>
      <c r="U126" s="33">
        <v>0.95</v>
      </c>
      <c r="V126" s="33">
        <v>0.62</v>
      </c>
      <c r="W126" s="17">
        <v>1.22</v>
      </c>
      <c r="X126" s="17">
        <v>3.44</v>
      </c>
      <c r="Y126" s="17">
        <v>1.1299999999999999</v>
      </c>
      <c r="Z126" s="17">
        <v>1.28</v>
      </c>
      <c r="AB126">
        <v>1.9</v>
      </c>
      <c r="AC126">
        <v>0.47</v>
      </c>
      <c r="AD126">
        <v>-5.5143826868126578</v>
      </c>
    </row>
    <row r="127" spans="1:30">
      <c r="A127" s="16">
        <v>40268</v>
      </c>
      <c r="B127" s="33">
        <v>5.82</v>
      </c>
      <c r="C127" s="33">
        <v>10.210000000000001</v>
      </c>
      <c r="D127" s="17">
        <v>7.3</v>
      </c>
      <c r="E127" s="17">
        <v>4.49</v>
      </c>
      <c r="F127" s="17">
        <v>3.66</v>
      </c>
      <c r="G127" s="17">
        <v>5.54</v>
      </c>
      <c r="H127" s="33">
        <v>4.71</v>
      </c>
      <c r="I127" s="33">
        <v>0.54</v>
      </c>
      <c r="J127" s="33">
        <v>0.38</v>
      </c>
      <c r="K127" s="33">
        <v>1.59</v>
      </c>
      <c r="L127" s="33">
        <v>6.58</v>
      </c>
      <c r="M127" s="17">
        <v>3.87</v>
      </c>
      <c r="N127" s="17">
        <v>2.67</v>
      </c>
      <c r="O127" s="17">
        <v>1.96</v>
      </c>
      <c r="P127" s="17">
        <v>1.97</v>
      </c>
      <c r="Q127" s="17">
        <v>7.48</v>
      </c>
      <c r="R127" s="33">
        <v>6.04</v>
      </c>
      <c r="S127" s="33">
        <v>3.32</v>
      </c>
      <c r="T127" s="33">
        <v>0.28999999999999998</v>
      </c>
      <c r="U127" s="33">
        <v>-4.82</v>
      </c>
      <c r="V127" s="33">
        <v>18.420000000000002</v>
      </c>
      <c r="W127" s="17">
        <v>4.87</v>
      </c>
      <c r="X127" s="17">
        <v>-0.14000000000000001</v>
      </c>
      <c r="Y127" s="17">
        <v>1.49</v>
      </c>
      <c r="Z127" s="17">
        <v>2.9</v>
      </c>
      <c r="AB127">
        <v>-2</v>
      </c>
      <c r="AC127">
        <v>5.16</v>
      </c>
      <c r="AD127">
        <v>2.9638103593690208</v>
      </c>
    </row>
    <row r="128" spans="1:30">
      <c r="A128" s="16">
        <v>40298</v>
      </c>
      <c r="B128" s="33">
        <v>5.0999999999999996</v>
      </c>
      <c r="C128" s="33">
        <v>2.78</v>
      </c>
      <c r="D128" s="17">
        <v>3.63</v>
      </c>
      <c r="E128" s="17">
        <v>1.53</v>
      </c>
      <c r="F128" s="17">
        <v>0.72</v>
      </c>
      <c r="G128" s="17">
        <v>0.78</v>
      </c>
      <c r="H128" s="33">
        <v>6.02</v>
      </c>
      <c r="I128" s="33">
        <v>2.35</v>
      </c>
      <c r="J128" s="33">
        <v>4.55</v>
      </c>
      <c r="K128" s="33">
        <v>0.92</v>
      </c>
      <c r="L128" s="33">
        <v>1.2</v>
      </c>
      <c r="M128" s="17">
        <v>-0.87</v>
      </c>
      <c r="N128" s="17">
        <v>1.78</v>
      </c>
      <c r="O128" s="17">
        <v>1.1100000000000001</v>
      </c>
      <c r="P128" s="17">
        <v>-2.19</v>
      </c>
      <c r="Q128" s="17">
        <v>10.75</v>
      </c>
      <c r="R128" s="33">
        <v>4.5199999999999996</v>
      </c>
      <c r="S128" s="33">
        <v>4.7699999999999996</v>
      </c>
      <c r="T128" s="33">
        <v>1.73</v>
      </c>
      <c r="U128" s="33">
        <v>0.08</v>
      </c>
      <c r="V128" s="33">
        <v>1.41</v>
      </c>
      <c r="W128" s="17">
        <v>6.3</v>
      </c>
      <c r="X128" s="17">
        <v>3.45</v>
      </c>
      <c r="Y128" s="17">
        <v>1.19</v>
      </c>
      <c r="Z128" s="17">
        <v>-4.3</v>
      </c>
      <c r="AB128">
        <v>0.02</v>
      </c>
      <c r="AC128">
        <v>5.6</v>
      </c>
      <c r="AD128">
        <v>-9.9167216388515556E-2</v>
      </c>
    </row>
    <row r="129" spans="1:30">
      <c r="A129" s="18">
        <v>40329</v>
      </c>
      <c r="B129" s="34">
        <v>-4.32</v>
      </c>
      <c r="C129" s="34">
        <v>-7.97</v>
      </c>
      <c r="D129" s="19">
        <v>-6.18</v>
      </c>
      <c r="E129" s="19">
        <v>-6.92</v>
      </c>
      <c r="F129" s="19">
        <v>-4.3</v>
      </c>
      <c r="G129" s="19">
        <v>-1.7</v>
      </c>
      <c r="H129" s="34">
        <v>-8.1300000000000008</v>
      </c>
      <c r="I129" s="34">
        <v>-3.13</v>
      </c>
      <c r="J129" s="34">
        <v>-6.94</v>
      </c>
      <c r="K129" s="34">
        <v>-7.04</v>
      </c>
      <c r="L129" s="34">
        <v>-4.7300000000000004</v>
      </c>
      <c r="M129" s="19">
        <v>-4.5999999999999996</v>
      </c>
      <c r="N129" s="19">
        <v>-0.01</v>
      </c>
      <c r="O129" s="19">
        <v>-6.54</v>
      </c>
      <c r="P129" s="19">
        <v>-8.81</v>
      </c>
      <c r="Q129" s="19">
        <v>-3.52</v>
      </c>
      <c r="R129" s="34">
        <v>-5.16</v>
      </c>
      <c r="S129" s="34">
        <v>-4.26</v>
      </c>
      <c r="T129" s="34">
        <v>-5.67</v>
      </c>
      <c r="U129" s="34">
        <v>-7.13</v>
      </c>
      <c r="V129" s="34">
        <v>-9</v>
      </c>
      <c r="W129" s="19">
        <v>-7.92</v>
      </c>
      <c r="X129" s="19">
        <v>-6.91</v>
      </c>
      <c r="Y129" s="19">
        <v>-12.02</v>
      </c>
      <c r="Z129" s="19">
        <v>-5.48</v>
      </c>
      <c r="AB129">
        <v>-0.02</v>
      </c>
      <c r="AC129">
        <v>1.88</v>
      </c>
      <c r="AD129">
        <v>-8.2803088336064583</v>
      </c>
    </row>
    <row r="130" spans="1:30">
      <c r="A130" s="16">
        <v>40359</v>
      </c>
      <c r="B130" s="33">
        <v>3.6</v>
      </c>
      <c r="C130" s="33">
        <v>1.1499999999999999</v>
      </c>
      <c r="D130" s="17">
        <v>2.15</v>
      </c>
      <c r="E130" s="17">
        <v>3.3</v>
      </c>
      <c r="F130" s="17">
        <v>8.4</v>
      </c>
      <c r="G130" s="17">
        <v>4.3</v>
      </c>
      <c r="H130" s="33">
        <v>-0.03</v>
      </c>
      <c r="I130" s="33">
        <v>1.01</v>
      </c>
      <c r="J130" s="33">
        <v>-1.04</v>
      </c>
      <c r="K130" s="33">
        <v>-0.85</v>
      </c>
      <c r="L130" s="33">
        <v>7.66</v>
      </c>
      <c r="M130" s="17">
        <v>2.37</v>
      </c>
      <c r="N130" s="17">
        <v>4.45</v>
      </c>
      <c r="O130" s="17">
        <v>6.14</v>
      </c>
      <c r="P130" s="17">
        <v>4.26</v>
      </c>
      <c r="Q130" s="17">
        <v>2.61</v>
      </c>
      <c r="R130" s="33">
        <v>0.32</v>
      </c>
      <c r="S130" s="33">
        <v>2.16</v>
      </c>
      <c r="T130" s="33">
        <v>0.94</v>
      </c>
      <c r="U130" s="33">
        <v>-3.41</v>
      </c>
      <c r="V130" s="33">
        <v>2.1</v>
      </c>
      <c r="W130" s="17">
        <v>-1.25</v>
      </c>
      <c r="X130" s="17">
        <v>-0.34</v>
      </c>
      <c r="Y130" s="17">
        <v>2.7</v>
      </c>
      <c r="Z130" s="17">
        <v>-0.9</v>
      </c>
      <c r="AB130">
        <v>-2.73</v>
      </c>
      <c r="AC130">
        <v>0.37</v>
      </c>
      <c r="AD130">
        <v>1.7972773828122532</v>
      </c>
    </row>
    <row r="131" spans="1:30">
      <c r="A131" s="16">
        <v>40390</v>
      </c>
      <c r="B131" s="33">
        <v>5.0999999999999996</v>
      </c>
      <c r="C131" s="33">
        <v>5.66</v>
      </c>
      <c r="D131" s="17">
        <v>3.68</v>
      </c>
      <c r="E131" s="17">
        <v>4.18</v>
      </c>
      <c r="F131" s="17">
        <v>-1.01</v>
      </c>
      <c r="G131" s="17">
        <v>-0.36</v>
      </c>
      <c r="H131" s="33">
        <v>-1.36</v>
      </c>
      <c r="I131" s="33">
        <v>-4.3</v>
      </c>
      <c r="J131" s="33">
        <v>-4.3</v>
      </c>
      <c r="K131" s="33">
        <v>-1.53</v>
      </c>
      <c r="L131" s="33">
        <v>0.73</v>
      </c>
      <c r="M131" s="17">
        <v>1.28</v>
      </c>
      <c r="N131" s="17">
        <v>-0.53</v>
      </c>
      <c r="O131" s="17">
        <v>-1.48</v>
      </c>
      <c r="P131" s="17">
        <v>-1.21</v>
      </c>
      <c r="Q131" s="17">
        <v>-0.25</v>
      </c>
      <c r="R131" s="33">
        <v>4.24</v>
      </c>
      <c r="S131" s="33">
        <v>0.35</v>
      </c>
      <c r="T131" s="33">
        <v>-0.06</v>
      </c>
      <c r="U131" s="33">
        <v>0.48</v>
      </c>
      <c r="V131" s="33">
        <v>9.74</v>
      </c>
      <c r="W131" s="17">
        <v>4.92</v>
      </c>
      <c r="X131" s="17">
        <v>4.83</v>
      </c>
      <c r="Y131" s="17">
        <v>6.12</v>
      </c>
      <c r="Z131" s="17">
        <v>2.5099999999999998</v>
      </c>
      <c r="AB131">
        <v>-1.53</v>
      </c>
      <c r="AC131">
        <v>3.16</v>
      </c>
      <c r="AD131">
        <v>0.50705888404555299</v>
      </c>
    </row>
    <row r="132" spans="1:30">
      <c r="A132" s="16">
        <v>40421</v>
      </c>
      <c r="B132" s="33">
        <v>-1.46</v>
      </c>
      <c r="C132" s="33">
        <v>-0.67</v>
      </c>
      <c r="D132" s="17">
        <v>-0.56000000000000005</v>
      </c>
      <c r="E132" s="17">
        <v>-3.27</v>
      </c>
      <c r="F132" s="17">
        <v>3.71</v>
      </c>
      <c r="G132" s="17">
        <v>-2.5499999999999998</v>
      </c>
      <c r="H132" s="33">
        <v>-1.65</v>
      </c>
      <c r="I132" s="33">
        <v>-5.53</v>
      </c>
      <c r="J132" s="33">
        <v>-3.04</v>
      </c>
      <c r="K132" s="33">
        <v>-1.1499999999999999</v>
      </c>
      <c r="L132" s="33">
        <v>-1.69</v>
      </c>
      <c r="M132" s="17">
        <v>-0.61</v>
      </c>
      <c r="N132" s="17">
        <v>-1.82</v>
      </c>
      <c r="O132" s="17">
        <v>-4.17</v>
      </c>
      <c r="P132" s="17">
        <v>-3.19</v>
      </c>
      <c r="Q132" s="17">
        <v>-2.74</v>
      </c>
      <c r="R132" s="33">
        <v>-2.0299999999999998</v>
      </c>
      <c r="S132" s="33">
        <v>-4.07</v>
      </c>
      <c r="T132" s="33">
        <v>-2.09</v>
      </c>
      <c r="U132" s="33">
        <v>-0.28000000000000003</v>
      </c>
      <c r="V132" s="33">
        <v>-2.37</v>
      </c>
      <c r="W132" s="17">
        <v>1.83</v>
      </c>
      <c r="X132" s="17">
        <v>-0.85</v>
      </c>
      <c r="Y132" s="17">
        <v>-6.84</v>
      </c>
      <c r="Z132" s="17">
        <v>-3.98</v>
      </c>
      <c r="AB132">
        <v>-2</v>
      </c>
      <c r="AC132">
        <v>-1.39</v>
      </c>
      <c r="AD132">
        <v>-3.8070814171819478</v>
      </c>
    </row>
    <row r="133" spans="1:30">
      <c r="A133" s="16">
        <v>40451</v>
      </c>
      <c r="B133" s="33">
        <v>11.22</v>
      </c>
      <c r="C133" s="33">
        <v>9.48</v>
      </c>
      <c r="D133" s="17">
        <v>8.3800000000000008</v>
      </c>
      <c r="E133" s="17">
        <v>7.06</v>
      </c>
      <c r="F133" s="17">
        <v>4</v>
      </c>
      <c r="G133" s="17">
        <v>6.97</v>
      </c>
      <c r="H133" s="33">
        <v>7.84</v>
      </c>
      <c r="I133" s="33">
        <v>7.65</v>
      </c>
      <c r="J133" s="33">
        <v>4.57</v>
      </c>
      <c r="K133" s="33">
        <v>4.4000000000000004</v>
      </c>
      <c r="L133" s="33">
        <v>8.6300000000000008</v>
      </c>
      <c r="M133" s="17">
        <v>9.1999999999999993</v>
      </c>
      <c r="N133" s="17">
        <v>10.119999999999999</v>
      </c>
      <c r="O133" s="17">
        <v>9.93</v>
      </c>
      <c r="P133" s="17">
        <v>9.36</v>
      </c>
      <c r="Q133" s="17">
        <v>6.87</v>
      </c>
      <c r="R133" s="33">
        <v>2.16</v>
      </c>
      <c r="S133" s="33">
        <v>2.44</v>
      </c>
      <c r="T133" s="33">
        <v>1.25</v>
      </c>
      <c r="U133" s="33">
        <v>0.62</v>
      </c>
      <c r="V133" s="33">
        <v>4.7</v>
      </c>
      <c r="W133" s="17">
        <v>2.21</v>
      </c>
      <c r="X133" s="17">
        <v>3.93</v>
      </c>
      <c r="Y133" s="17">
        <v>4.04</v>
      </c>
      <c r="Z133" s="17">
        <v>-1.1000000000000001</v>
      </c>
      <c r="AB133">
        <v>-4.17</v>
      </c>
      <c r="AC133">
        <v>3.02</v>
      </c>
      <c r="AD133">
        <v>3.7101957208207734</v>
      </c>
    </row>
    <row r="134" spans="1:30">
      <c r="A134" s="18">
        <v>40482</v>
      </c>
      <c r="B134" s="34">
        <v>1.93</v>
      </c>
      <c r="C134" s="34">
        <v>3.69</v>
      </c>
      <c r="D134" s="19">
        <v>-1.85</v>
      </c>
      <c r="E134" s="19">
        <v>-0.96</v>
      </c>
      <c r="F134" s="19">
        <v>-0.28000000000000003</v>
      </c>
      <c r="G134" s="19">
        <v>9.9700000000000006</v>
      </c>
      <c r="H134" s="34">
        <v>10.99</v>
      </c>
      <c r="I134" s="34">
        <v>7.14</v>
      </c>
      <c r="J134" s="34">
        <v>10.87</v>
      </c>
      <c r="K134" s="34">
        <v>9.92</v>
      </c>
      <c r="L134" s="34">
        <v>8.84</v>
      </c>
      <c r="M134" s="19">
        <v>5.76</v>
      </c>
      <c r="N134" s="19">
        <v>7.17</v>
      </c>
      <c r="O134" s="19">
        <v>8.49</v>
      </c>
      <c r="P134" s="19">
        <v>5.5</v>
      </c>
      <c r="Q134" s="19">
        <v>9.66</v>
      </c>
      <c r="R134" s="34">
        <v>9.1</v>
      </c>
      <c r="S134" s="34">
        <v>6.63</v>
      </c>
      <c r="T134" s="34">
        <v>3.28</v>
      </c>
      <c r="U134" s="34">
        <v>6.57</v>
      </c>
      <c r="V134" s="34">
        <v>5.99</v>
      </c>
      <c r="W134" s="19">
        <v>8</v>
      </c>
      <c r="X134" s="19">
        <v>7.78</v>
      </c>
      <c r="Y134" s="19">
        <v>5.65</v>
      </c>
      <c r="Z134" s="19">
        <v>8.0299999999999994</v>
      </c>
      <c r="AB134">
        <v>5.78</v>
      </c>
      <c r="AC134">
        <v>1.77</v>
      </c>
      <c r="AD134">
        <v>-1.2479062720025356</v>
      </c>
    </row>
    <row r="135" spans="1:30">
      <c r="A135" s="16">
        <v>40512</v>
      </c>
      <c r="B135" s="33">
        <v>1.87</v>
      </c>
      <c r="C135" s="33">
        <v>2.73</v>
      </c>
      <c r="D135" s="17">
        <v>1.91</v>
      </c>
      <c r="E135" s="17">
        <v>2.46</v>
      </c>
      <c r="F135" s="17">
        <v>0.9</v>
      </c>
      <c r="G135" s="17">
        <v>-6.2</v>
      </c>
      <c r="H135" s="33">
        <v>-4.97</v>
      </c>
      <c r="I135" s="33">
        <v>-6.96</v>
      </c>
      <c r="J135" s="33">
        <v>-6.51</v>
      </c>
      <c r="K135" s="33">
        <v>-6.65</v>
      </c>
      <c r="L135" s="33">
        <v>-6.42</v>
      </c>
      <c r="M135" s="17">
        <v>-3.79</v>
      </c>
      <c r="N135" s="17">
        <v>-4.59</v>
      </c>
      <c r="O135" s="17">
        <v>-6.04</v>
      </c>
      <c r="P135" s="17">
        <v>-10.45</v>
      </c>
      <c r="Q135" s="17">
        <v>-6.79</v>
      </c>
      <c r="R135" s="33">
        <v>-6.12</v>
      </c>
      <c r="S135" s="33">
        <v>-4</v>
      </c>
      <c r="T135" s="33">
        <v>-2.58</v>
      </c>
      <c r="U135" s="33">
        <v>-8.5500000000000007</v>
      </c>
      <c r="V135" s="33">
        <v>-5.47</v>
      </c>
      <c r="W135" s="17">
        <v>-7.88</v>
      </c>
      <c r="X135" s="17">
        <v>-5.82</v>
      </c>
      <c r="Y135" s="17">
        <v>-7.03</v>
      </c>
      <c r="Z135" s="17">
        <v>-7.38</v>
      </c>
      <c r="AB135">
        <v>-6.5</v>
      </c>
      <c r="AC135">
        <v>1.7</v>
      </c>
      <c r="AD135">
        <v>-2.2025388571539799</v>
      </c>
    </row>
    <row r="136" spans="1:30">
      <c r="A136" s="16">
        <v>40543</v>
      </c>
      <c r="B136" s="33">
        <v>8.98</v>
      </c>
      <c r="C136" s="33">
        <v>10.3</v>
      </c>
      <c r="D136" s="17">
        <v>5.96</v>
      </c>
      <c r="E136" s="17">
        <v>10.98</v>
      </c>
      <c r="F136" s="17">
        <v>1.6</v>
      </c>
      <c r="G136" s="17">
        <v>4.3600000000000003</v>
      </c>
      <c r="H136" s="33">
        <v>2.98</v>
      </c>
      <c r="I136" s="33">
        <v>3.91</v>
      </c>
      <c r="J136" s="33">
        <v>2.59</v>
      </c>
      <c r="K136" s="33">
        <v>4.5599999999999996</v>
      </c>
      <c r="L136" s="33">
        <v>3.61</v>
      </c>
      <c r="M136" s="17">
        <v>7.46</v>
      </c>
      <c r="N136" s="17">
        <v>-0.37</v>
      </c>
      <c r="O136" s="17">
        <v>4.43</v>
      </c>
      <c r="P136" s="17">
        <v>3.99</v>
      </c>
      <c r="Q136" s="17">
        <v>3.87</v>
      </c>
      <c r="R136" s="33">
        <v>4.4400000000000004</v>
      </c>
      <c r="S136" s="33">
        <v>7.94</v>
      </c>
      <c r="T136" s="33">
        <v>-0.7</v>
      </c>
      <c r="U136" s="33">
        <v>0.31</v>
      </c>
      <c r="V136" s="33">
        <v>1.03</v>
      </c>
      <c r="W136" s="17">
        <v>3.81</v>
      </c>
      <c r="X136" s="17">
        <v>3.32</v>
      </c>
      <c r="Y136" s="17">
        <v>1.97</v>
      </c>
      <c r="Z136" s="17">
        <v>0.59</v>
      </c>
      <c r="AB136">
        <v>-3.87</v>
      </c>
      <c r="AC136">
        <v>2.85</v>
      </c>
      <c r="AD136">
        <v>4.4580764492303375</v>
      </c>
    </row>
    <row r="137" spans="1:30">
      <c r="A137" s="16">
        <v>40574</v>
      </c>
      <c r="B137" s="33">
        <v>2.09</v>
      </c>
      <c r="C137" s="33">
        <v>1.66</v>
      </c>
      <c r="D137" s="17">
        <v>-0.51</v>
      </c>
      <c r="E137" s="17">
        <v>0.77</v>
      </c>
      <c r="F137" s="17">
        <v>2.92</v>
      </c>
      <c r="G137" s="17">
        <v>0.24</v>
      </c>
      <c r="H137" s="33">
        <v>-1.64</v>
      </c>
      <c r="I137" s="33">
        <v>0.84</v>
      </c>
      <c r="J137" s="33">
        <v>5.44</v>
      </c>
      <c r="K137" s="33">
        <v>-1.3</v>
      </c>
      <c r="L137" s="33">
        <v>0.39</v>
      </c>
      <c r="M137" s="17">
        <v>-4.3099999999999996</v>
      </c>
      <c r="N137" s="17">
        <v>4.29</v>
      </c>
      <c r="O137" s="17">
        <v>-0.39</v>
      </c>
      <c r="P137" s="17">
        <v>2.66</v>
      </c>
      <c r="Q137" s="17">
        <v>0.39</v>
      </c>
      <c r="R137" s="33">
        <v>-2.09</v>
      </c>
      <c r="S137" s="33">
        <v>0.92</v>
      </c>
      <c r="T137" s="33">
        <v>-1.0900000000000001</v>
      </c>
      <c r="U137" s="33">
        <v>1.85</v>
      </c>
      <c r="V137" s="33">
        <v>3.04</v>
      </c>
      <c r="W137" s="17">
        <v>1.26</v>
      </c>
      <c r="X137" s="17">
        <v>4.95</v>
      </c>
      <c r="Y137" s="17">
        <v>4.93</v>
      </c>
      <c r="Z137" s="17">
        <v>0.15</v>
      </c>
      <c r="AB137">
        <v>0.1</v>
      </c>
      <c r="AC137">
        <v>0.01</v>
      </c>
      <c r="AD137">
        <v>-2.0481314074854744</v>
      </c>
    </row>
    <row r="138" spans="1:30">
      <c r="A138" s="16">
        <v>40602</v>
      </c>
      <c r="B138" s="33">
        <v>-8.9</v>
      </c>
      <c r="C138" s="33">
        <v>-7.4</v>
      </c>
      <c r="D138" s="17">
        <v>-5.29</v>
      </c>
      <c r="E138" s="17">
        <v>-5.47</v>
      </c>
      <c r="F138" s="17">
        <v>-6.36</v>
      </c>
      <c r="G138" s="17">
        <v>-6.49</v>
      </c>
      <c r="H138" s="33">
        <v>-4.3099999999999996</v>
      </c>
      <c r="I138" s="33">
        <v>-5.5</v>
      </c>
      <c r="J138" s="33">
        <v>-1.57</v>
      </c>
      <c r="K138" s="33">
        <v>-0.33</v>
      </c>
      <c r="L138" s="33">
        <v>-7</v>
      </c>
      <c r="M138" s="17">
        <v>-3.55</v>
      </c>
      <c r="N138" s="17">
        <v>-6.69</v>
      </c>
      <c r="O138" s="17">
        <v>-4.66</v>
      </c>
      <c r="P138" s="17">
        <v>-5.39</v>
      </c>
      <c r="Q138" s="17">
        <v>-6.46</v>
      </c>
      <c r="R138" s="33">
        <v>-5.16</v>
      </c>
      <c r="S138" s="33">
        <v>-6.15</v>
      </c>
      <c r="T138" s="33">
        <v>-5.08</v>
      </c>
      <c r="U138" s="33">
        <v>-5.39</v>
      </c>
      <c r="V138" s="33">
        <v>-6.99</v>
      </c>
      <c r="W138" s="17">
        <v>-1.29</v>
      </c>
      <c r="X138" s="17">
        <v>-2.57</v>
      </c>
      <c r="Y138" s="17">
        <v>-0.96</v>
      </c>
      <c r="Z138" s="17">
        <v>-4.8</v>
      </c>
      <c r="AB138">
        <v>3.07</v>
      </c>
      <c r="AC138">
        <v>-2.83</v>
      </c>
      <c r="AD138">
        <v>-10.790322211554049</v>
      </c>
    </row>
    <row r="139" spans="1:30">
      <c r="A139" s="18">
        <v>40633</v>
      </c>
      <c r="B139" s="34">
        <v>10.83</v>
      </c>
      <c r="C139" s="34">
        <v>10.210000000000001</v>
      </c>
      <c r="D139" s="19">
        <v>10.76</v>
      </c>
      <c r="E139" s="19">
        <v>5.2</v>
      </c>
      <c r="F139" s="19">
        <v>10.86</v>
      </c>
      <c r="G139" s="19">
        <v>4.3099999999999996</v>
      </c>
      <c r="H139" s="34">
        <v>6.1</v>
      </c>
      <c r="I139" s="34">
        <v>4.3099999999999996</v>
      </c>
      <c r="J139" s="34">
        <v>4.3899999999999997</v>
      </c>
      <c r="K139" s="34">
        <v>2.4</v>
      </c>
      <c r="L139" s="34">
        <v>6.39</v>
      </c>
      <c r="M139" s="19">
        <v>7.03</v>
      </c>
      <c r="N139" s="19">
        <v>5.68</v>
      </c>
      <c r="O139" s="19">
        <v>6.76</v>
      </c>
      <c r="P139" s="19">
        <v>6.27</v>
      </c>
      <c r="Q139" s="19">
        <v>5.92</v>
      </c>
      <c r="R139" s="34">
        <v>4.62</v>
      </c>
      <c r="S139" s="34">
        <v>7.87</v>
      </c>
      <c r="T139" s="34">
        <v>0.8</v>
      </c>
      <c r="U139" s="34">
        <v>4.99</v>
      </c>
      <c r="V139" s="34">
        <v>7.02</v>
      </c>
      <c r="W139" s="19">
        <v>4.75</v>
      </c>
      <c r="X139" s="19">
        <v>4.28</v>
      </c>
      <c r="Y139" s="19">
        <v>3.05</v>
      </c>
      <c r="Z139" s="19">
        <v>-0.19</v>
      </c>
      <c r="AB139">
        <v>-4.9400000000000004</v>
      </c>
      <c r="AC139">
        <v>1.18</v>
      </c>
      <c r="AD139">
        <v>4.8710389083901031</v>
      </c>
    </row>
    <row r="140" spans="1:30">
      <c r="A140" s="16">
        <v>40663</v>
      </c>
      <c r="B140" s="33">
        <v>4.97</v>
      </c>
      <c r="C140" s="33">
        <v>7.43</v>
      </c>
      <c r="D140" s="17">
        <v>7.44</v>
      </c>
      <c r="E140" s="17">
        <v>1.96</v>
      </c>
      <c r="F140" s="17">
        <v>10.4</v>
      </c>
      <c r="G140" s="17">
        <v>4.03</v>
      </c>
      <c r="H140" s="33">
        <v>4.8899999999999997</v>
      </c>
      <c r="I140" s="33">
        <v>-1.1299999999999999</v>
      </c>
      <c r="J140" s="33">
        <v>1.17</v>
      </c>
      <c r="K140" s="33">
        <v>-1.34</v>
      </c>
      <c r="L140" s="33">
        <v>5.97</v>
      </c>
      <c r="M140" s="17">
        <v>3.57</v>
      </c>
      <c r="N140" s="17">
        <v>5.21</v>
      </c>
      <c r="O140" s="17">
        <v>3.45</v>
      </c>
      <c r="P140" s="17">
        <v>3.28</v>
      </c>
      <c r="Q140" s="17">
        <v>3.98</v>
      </c>
      <c r="R140" s="33">
        <v>-0.11</v>
      </c>
      <c r="S140" s="33">
        <v>2.2200000000000002</v>
      </c>
      <c r="T140" s="33">
        <v>6.29</v>
      </c>
      <c r="U140" s="33">
        <v>-2.37</v>
      </c>
      <c r="V140" s="33">
        <v>0.75</v>
      </c>
      <c r="W140" s="17">
        <v>0.18</v>
      </c>
      <c r="X140" s="17">
        <v>1.82</v>
      </c>
      <c r="Y140" s="17">
        <v>-1.28</v>
      </c>
      <c r="Z140" s="17">
        <v>-1.21</v>
      </c>
      <c r="AB140">
        <v>-4.67</v>
      </c>
      <c r="AC140">
        <v>-1.37</v>
      </c>
      <c r="AD140">
        <v>1.8665253234535761</v>
      </c>
    </row>
    <row r="141" spans="1:30">
      <c r="A141" s="16">
        <v>40694</v>
      </c>
      <c r="B141" s="33">
        <v>-0.22</v>
      </c>
      <c r="C141" s="33">
        <v>-3.97</v>
      </c>
      <c r="D141" s="17">
        <v>-2.9</v>
      </c>
      <c r="E141" s="17">
        <v>-0.16</v>
      </c>
      <c r="F141" s="17">
        <v>-3.85</v>
      </c>
      <c r="G141" s="17">
        <v>-3.64</v>
      </c>
      <c r="H141" s="33">
        <v>-2.31</v>
      </c>
      <c r="I141" s="33">
        <v>-6.3</v>
      </c>
      <c r="J141" s="33">
        <v>-6.32</v>
      </c>
      <c r="K141" s="33">
        <v>-6.18</v>
      </c>
      <c r="L141" s="33">
        <v>-2.09</v>
      </c>
      <c r="M141" s="17">
        <v>-1.23</v>
      </c>
      <c r="N141" s="17">
        <v>-1.93</v>
      </c>
      <c r="O141" s="17">
        <v>-5.94</v>
      </c>
      <c r="P141" s="17">
        <v>-5.91</v>
      </c>
      <c r="Q141" s="17">
        <v>-1.72</v>
      </c>
      <c r="R141" s="33">
        <v>-2.86</v>
      </c>
      <c r="S141" s="33">
        <v>-4.34</v>
      </c>
      <c r="T141" s="33">
        <v>-6.21</v>
      </c>
      <c r="U141" s="33">
        <v>-6.47</v>
      </c>
      <c r="V141" s="33">
        <v>-2.13</v>
      </c>
      <c r="W141" s="17">
        <v>-2.36</v>
      </c>
      <c r="X141" s="17">
        <v>-5.85</v>
      </c>
      <c r="Y141" s="17">
        <v>-6.74</v>
      </c>
      <c r="Z141" s="17">
        <v>-5.83</v>
      </c>
      <c r="AB141">
        <v>-2.37</v>
      </c>
      <c r="AC141">
        <v>3.53</v>
      </c>
      <c r="AD141">
        <v>-5.9597384287028152</v>
      </c>
    </row>
    <row r="142" spans="1:30">
      <c r="A142" s="16">
        <v>40724</v>
      </c>
      <c r="B142" s="33">
        <v>-1.37</v>
      </c>
      <c r="C142" s="33">
        <v>-2.21</v>
      </c>
      <c r="D142" s="17">
        <v>-2.4</v>
      </c>
      <c r="E142" s="17">
        <v>-2.12</v>
      </c>
      <c r="F142" s="17">
        <v>-3.71</v>
      </c>
      <c r="G142" s="17">
        <v>-0.09</v>
      </c>
      <c r="H142" s="33">
        <v>0.44</v>
      </c>
      <c r="I142" s="33">
        <v>-3.52</v>
      </c>
      <c r="J142" s="33">
        <v>-2.5299999999999998</v>
      </c>
      <c r="K142" s="33">
        <v>-1.42</v>
      </c>
      <c r="L142" s="33">
        <v>2.95</v>
      </c>
      <c r="M142" s="17">
        <v>0.95</v>
      </c>
      <c r="N142" s="17">
        <v>1.88</v>
      </c>
      <c r="O142" s="17">
        <v>-1.29</v>
      </c>
      <c r="P142" s="17">
        <v>1.86</v>
      </c>
      <c r="Q142" s="17">
        <v>0.82</v>
      </c>
      <c r="R142" s="33">
        <v>-0.5</v>
      </c>
      <c r="S142" s="33">
        <v>-4.4000000000000004</v>
      </c>
      <c r="T142" s="33">
        <v>-0.6</v>
      </c>
      <c r="U142" s="33">
        <v>-1.1200000000000001</v>
      </c>
      <c r="V142" s="33">
        <v>0.54</v>
      </c>
      <c r="W142" s="17">
        <v>0.18</v>
      </c>
      <c r="X142" s="17">
        <v>-0.1</v>
      </c>
      <c r="Y142" s="17">
        <v>0.6</v>
      </c>
      <c r="Z142" s="17">
        <v>-2.97</v>
      </c>
      <c r="AB142">
        <v>-1.74</v>
      </c>
      <c r="AC142">
        <v>0.67</v>
      </c>
      <c r="AD142">
        <v>-3.341930632403316</v>
      </c>
    </row>
    <row r="143" spans="1:30">
      <c r="A143" s="16">
        <v>40755</v>
      </c>
      <c r="B143" s="33">
        <v>-0.66</v>
      </c>
      <c r="C143" s="33">
        <v>2.12</v>
      </c>
      <c r="D143" s="17">
        <v>1.1399999999999999</v>
      </c>
      <c r="E143" s="17">
        <v>0.82</v>
      </c>
      <c r="F143" s="17">
        <v>1.88</v>
      </c>
      <c r="G143" s="17">
        <v>13.81</v>
      </c>
      <c r="H143" s="33">
        <v>11.89</v>
      </c>
      <c r="I143" s="33">
        <v>14.09</v>
      </c>
      <c r="J143" s="33">
        <v>9.0299999999999994</v>
      </c>
      <c r="K143" s="33">
        <v>15.89</v>
      </c>
      <c r="L143" s="33">
        <v>9.74</v>
      </c>
      <c r="M143" s="17">
        <v>9.56</v>
      </c>
      <c r="N143" s="17">
        <v>4.82</v>
      </c>
      <c r="O143" s="17">
        <v>9.3000000000000007</v>
      </c>
      <c r="P143" s="17">
        <v>19.66</v>
      </c>
      <c r="Q143" s="17">
        <v>9.09</v>
      </c>
      <c r="R143" s="33">
        <v>9.2899999999999991</v>
      </c>
      <c r="S143" s="33">
        <v>12.85</v>
      </c>
      <c r="T143" s="33">
        <v>9.5299999999999994</v>
      </c>
      <c r="U143" s="33">
        <v>9.0399999999999991</v>
      </c>
      <c r="V143" s="33">
        <v>9.57</v>
      </c>
      <c r="W143" s="17">
        <v>10.29</v>
      </c>
      <c r="X143" s="17">
        <v>9.09</v>
      </c>
      <c r="Y143" s="17">
        <v>11.93</v>
      </c>
      <c r="Z143" s="17">
        <v>14.53</v>
      </c>
      <c r="AB143">
        <v>7.42</v>
      </c>
      <c r="AC143">
        <v>-0.02</v>
      </c>
      <c r="AD143">
        <v>-0.93471931272522424</v>
      </c>
    </row>
    <row r="144" spans="1:30">
      <c r="A144" s="18">
        <v>40786</v>
      </c>
      <c r="B144" s="34">
        <v>-9.89</v>
      </c>
      <c r="C144" s="34">
        <v>-13.19</v>
      </c>
      <c r="D144" s="19">
        <v>-13.43</v>
      </c>
      <c r="E144" s="19">
        <v>-12.62</v>
      </c>
      <c r="F144" s="19">
        <v>-10.31</v>
      </c>
      <c r="G144" s="19">
        <v>-8.2100000000000009</v>
      </c>
      <c r="H144" s="34">
        <v>-10.4</v>
      </c>
      <c r="I144" s="34">
        <v>-11.33</v>
      </c>
      <c r="J144" s="34">
        <v>-8.8699999999999992</v>
      </c>
      <c r="K144" s="34">
        <v>-3.4</v>
      </c>
      <c r="L144" s="34">
        <v>-9.31</v>
      </c>
      <c r="M144" s="19">
        <v>-9.6999999999999993</v>
      </c>
      <c r="N144" s="19">
        <v>-12.82</v>
      </c>
      <c r="O144" s="19">
        <v>-14.8</v>
      </c>
      <c r="P144" s="19">
        <v>-6.72</v>
      </c>
      <c r="Q144" s="19">
        <v>-7.59</v>
      </c>
      <c r="R144" s="34">
        <v>-8.84</v>
      </c>
      <c r="S144" s="34">
        <v>-6.15</v>
      </c>
      <c r="T144" s="34">
        <v>-10.33</v>
      </c>
      <c r="U144" s="34">
        <v>-10.210000000000001</v>
      </c>
      <c r="V144" s="34">
        <v>-8</v>
      </c>
      <c r="W144" s="19">
        <v>-6.28</v>
      </c>
      <c r="X144" s="19">
        <v>-7.9</v>
      </c>
      <c r="Y144" s="19">
        <v>-7.39</v>
      </c>
      <c r="Z144" s="19">
        <v>-9.68</v>
      </c>
      <c r="AB144">
        <v>3.1</v>
      </c>
      <c r="AC144">
        <v>0.34</v>
      </c>
      <c r="AD144">
        <v>-15.125889758281012</v>
      </c>
    </row>
    <row r="145" spans="1:30">
      <c r="A145" s="16">
        <v>40816</v>
      </c>
      <c r="B145" s="33">
        <v>-10.01</v>
      </c>
      <c r="C145" s="33">
        <v>-12.44</v>
      </c>
      <c r="D145" s="17">
        <v>2.84</v>
      </c>
      <c r="E145" s="17">
        <v>-7.87</v>
      </c>
      <c r="F145" s="17">
        <v>-4.76</v>
      </c>
      <c r="G145" s="17">
        <v>-12.17</v>
      </c>
      <c r="H145" s="33">
        <v>-12.73</v>
      </c>
      <c r="I145" s="33">
        <v>-13.56</v>
      </c>
      <c r="J145" s="33">
        <v>-10.15</v>
      </c>
      <c r="K145" s="33">
        <v>-6.73</v>
      </c>
      <c r="L145" s="33">
        <v>-13.04</v>
      </c>
      <c r="M145" s="17">
        <v>-10.85</v>
      </c>
      <c r="N145" s="17">
        <v>-8.8699999999999992</v>
      </c>
      <c r="O145" s="17">
        <v>-11.06</v>
      </c>
      <c r="P145" s="17">
        <v>-8.8699999999999992</v>
      </c>
      <c r="Q145" s="17">
        <v>-10.45</v>
      </c>
      <c r="R145" s="33">
        <v>-12.81</v>
      </c>
      <c r="S145" s="33">
        <v>-8.58</v>
      </c>
      <c r="T145" s="33">
        <v>-10.33</v>
      </c>
      <c r="U145" s="33">
        <v>-8.3800000000000008</v>
      </c>
      <c r="V145" s="33">
        <v>-9.2100000000000009</v>
      </c>
      <c r="W145" s="17">
        <v>-11.77</v>
      </c>
      <c r="X145" s="17">
        <v>-12.03</v>
      </c>
      <c r="Y145" s="17">
        <v>-13.68</v>
      </c>
      <c r="Z145" s="17">
        <v>-7.98</v>
      </c>
      <c r="AB145">
        <v>-3.97</v>
      </c>
      <c r="AC145">
        <v>-4.57</v>
      </c>
      <c r="AD145">
        <v>-8.0204602741975375</v>
      </c>
    </row>
    <row r="146" spans="1:30">
      <c r="A146" s="16">
        <v>40847</v>
      </c>
      <c r="B146" s="33">
        <v>8.98</v>
      </c>
      <c r="C146" s="33">
        <v>7.32</v>
      </c>
      <c r="D146" s="17">
        <v>10.6</v>
      </c>
      <c r="E146" s="17">
        <v>7.29</v>
      </c>
      <c r="F146" s="17">
        <v>4.34</v>
      </c>
      <c r="G146" s="17">
        <v>4.54</v>
      </c>
      <c r="H146" s="33">
        <v>9.42</v>
      </c>
      <c r="I146" s="33">
        <v>13.28</v>
      </c>
      <c r="J146" s="33">
        <v>11.65</v>
      </c>
      <c r="K146" s="33">
        <v>13.8</v>
      </c>
      <c r="L146" s="33">
        <v>3.44</v>
      </c>
      <c r="M146" s="17">
        <v>8.58</v>
      </c>
      <c r="N146" s="17">
        <v>8.36</v>
      </c>
      <c r="O146" s="17">
        <v>13.29</v>
      </c>
      <c r="P146" s="17">
        <v>8.2799999999999994</v>
      </c>
      <c r="Q146" s="17">
        <v>4.4000000000000004</v>
      </c>
      <c r="R146" s="33">
        <v>9.3000000000000007</v>
      </c>
      <c r="S146" s="33">
        <v>9.5399999999999991</v>
      </c>
      <c r="T146" s="33">
        <v>13.41</v>
      </c>
      <c r="U146" s="33">
        <v>16.079999999999998</v>
      </c>
      <c r="V146" s="33">
        <v>10.38</v>
      </c>
      <c r="W146" s="17">
        <v>8.4499999999999993</v>
      </c>
      <c r="X146" s="17">
        <v>10.78</v>
      </c>
      <c r="Y146" s="17">
        <v>10.18</v>
      </c>
      <c r="Z146" s="17">
        <v>12.38</v>
      </c>
      <c r="AB146">
        <v>1.1499999999999999</v>
      </c>
      <c r="AC146">
        <v>-2.13</v>
      </c>
      <c r="AD146">
        <v>4.4141014064462141</v>
      </c>
    </row>
    <row r="147" spans="1:30">
      <c r="A147" s="16">
        <v>40877</v>
      </c>
      <c r="B147" s="33">
        <v>-5.84</v>
      </c>
      <c r="C147" s="33">
        <v>-4.09</v>
      </c>
      <c r="D147" s="17">
        <v>-0.64</v>
      </c>
      <c r="E147" s="17">
        <v>-4.2300000000000004</v>
      </c>
      <c r="F147" s="17">
        <v>-4.2699999999999996</v>
      </c>
      <c r="G147" s="17">
        <v>-3.19</v>
      </c>
      <c r="H147" s="33">
        <v>0.65</v>
      </c>
      <c r="I147" s="33">
        <v>6.13</v>
      </c>
      <c r="J147" s="33">
        <v>0.1</v>
      </c>
      <c r="K147" s="33">
        <v>3.06</v>
      </c>
      <c r="L147" s="33">
        <v>-4.6500000000000004</v>
      </c>
      <c r="M147" s="17">
        <v>-1.8</v>
      </c>
      <c r="N147" s="17">
        <v>1.1499999999999999</v>
      </c>
      <c r="O147" s="17">
        <v>-1.41</v>
      </c>
      <c r="P147" s="17">
        <v>-2.4700000000000002</v>
      </c>
      <c r="Q147" s="17">
        <v>0.11</v>
      </c>
      <c r="R147" s="33">
        <v>0.87</v>
      </c>
      <c r="S147" s="33">
        <v>-0.23</v>
      </c>
      <c r="T147" s="33">
        <v>0.78</v>
      </c>
      <c r="U147" s="33">
        <v>-0.22</v>
      </c>
      <c r="V147" s="33">
        <v>3.27</v>
      </c>
      <c r="W147" s="17">
        <v>-2.17</v>
      </c>
      <c r="X147" s="17">
        <v>-0.15</v>
      </c>
      <c r="Y147" s="17">
        <v>2.0299999999999998</v>
      </c>
      <c r="Z147" s="17">
        <v>2.42</v>
      </c>
      <c r="AB147">
        <v>4.83</v>
      </c>
      <c r="AC147">
        <v>-0.42</v>
      </c>
      <c r="AD147">
        <v>-7.4016314601844648</v>
      </c>
    </row>
    <row r="148" spans="1:30">
      <c r="A148" s="16">
        <v>40908</v>
      </c>
      <c r="B148" s="33">
        <v>-2.96</v>
      </c>
      <c r="C148" s="33">
        <v>-1.8</v>
      </c>
      <c r="D148" s="17">
        <v>0.47</v>
      </c>
      <c r="E148" s="17">
        <v>-2.06</v>
      </c>
      <c r="F148" s="17">
        <v>-5.7</v>
      </c>
      <c r="G148" s="17">
        <v>3.84</v>
      </c>
      <c r="H148" s="33">
        <v>2.89</v>
      </c>
      <c r="I148" s="33">
        <v>9.69</v>
      </c>
      <c r="J148" s="33">
        <v>8.5399999999999991</v>
      </c>
      <c r="K148" s="33">
        <v>3.51</v>
      </c>
      <c r="L148" s="33">
        <v>5.1100000000000003</v>
      </c>
      <c r="M148" s="17">
        <v>1.44</v>
      </c>
      <c r="N148" s="17">
        <v>-2.74</v>
      </c>
      <c r="O148" s="17">
        <v>-0.26</v>
      </c>
      <c r="P148" s="17">
        <v>-1.24</v>
      </c>
      <c r="Q148" s="17">
        <v>5.31</v>
      </c>
      <c r="R148" s="33">
        <v>3.21</v>
      </c>
      <c r="S148" s="33">
        <v>3.83</v>
      </c>
      <c r="T148" s="33">
        <v>3.63</v>
      </c>
      <c r="U148" s="33">
        <v>3.25</v>
      </c>
      <c r="V148" s="33">
        <v>6.69</v>
      </c>
      <c r="W148" s="17">
        <v>7.86</v>
      </c>
      <c r="X148" s="17">
        <v>4.1900000000000004</v>
      </c>
      <c r="Y148" s="17">
        <v>3.48</v>
      </c>
      <c r="Z148" s="17">
        <v>1.1000000000000001</v>
      </c>
      <c r="AB148">
        <v>6.18</v>
      </c>
      <c r="AC148">
        <v>1.8</v>
      </c>
      <c r="AD148">
        <v>-4.9286713514442946</v>
      </c>
    </row>
    <row r="149" spans="1:30">
      <c r="A149" s="18">
        <v>40939</v>
      </c>
      <c r="B149" s="34">
        <v>8.16</v>
      </c>
      <c r="C149" s="34">
        <v>10.44</v>
      </c>
      <c r="D149" s="19">
        <v>7.15</v>
      </c>
      <c r="E149" s="19">
        <v>8.3800000000000008</v>
      </c>
      <c r="F149" s="19">
        <v>4.38</v>
      </c>
      <c r="G149" s="19">
        <v>3.34</v>
      </c>
      <c r="H149" s="34">
        <v>4.7</v>
      </c>
      <c r="I149" s="34">
        <v>0.02</v>
      </c>
      <c r="J149" s="34">
        <v>-0.93</v>
      </c>
      <c r="K149" s="34">
        <v>-0.42</v>
      </c>
      <c r="L149" s="34">
        <v>5.19</v>
      </c>
      <c r="M149" s="19">
        <v>4.58</v>
      </c>
      <c r="N149" s="19">
        <v>2.92</v>
      </c>
      <c r="O149" s="19">
        <v>3.2</v>
      </c>
      <c r="P149" s="19">
        <v>1.25</v>
      </c>
      <c r="Q149" s="19">
        <v>4</v>
      </c>
      <c r="R149" s="34">
        <v>5.34</v>
      </c>
      <c r="S149" s="34">
        <v>5.0599999999999996</v>
      </c>
      <c r="T149" s="34">
        <v>4.6500000000000004</v>
      </c>
      <c r="U149" s="34">
        <v>7.05</v>
      </c>
      <c r="V149" s="34">
        <v>8.75</v>
      </c>
      <c r="W149" s="19">
        <v>8.34</v>
      </c>
      <c r="X149" s="19">
        <v>9.69</v>
      </c>
      <c r="Y149" s="19">
        <v>6.13</v>
      </c>
      <c r="Z149" s="19">
        <v>6.04</v>
      </c>
      <c r="AB149">
        <v>-1.78</v>
      </c>
      <c r="AC149">
        <v>1.51</v>
      </c>
      <c r="AD149">
        <v>3.1806016094814682</v>
      </c>
    </row>
    <row r="150" spans="1:30">
      <c r="A150" s="16">
        <v>40968</v>
      </c>
      <c r="B150" s="33">
        <v>1.27</v>
      </c>
      <c r="C150" s="33">
        <v>1.56</v>
      </c>
      <c r="D150" s="17">
        <v>6.2</v>
      </c>
      <c r="E150" s="17">
        <v>3.34</v>
      </c>
      <c r="F150" s="17">
        <v>3.09</v>
      </c>
      <c r="G150" s="17">
        <v>9.91</v>
      </c>
      <c r="H150" s="33">
        <v>7.01</v>
      </c>
      <c r="I150" s="33">
        <v>4.95</v>
      </c>
      <c r="J150" s="33">
        <v>6.19</v>
      </c>
      <c r="K150" s="33">
        <v>3.69</v>
      </c>
      <c r="L150" s="33">
        <v>4.12</v>
      </c>
      <c r="M150" s="17">
        <v>0.64</v>
      </c>
      <c r="N150" s="17">
        <v>4.29</v>
      </c>
      <c r="O150" s="17">
        <v>4.87</v>
      </c>
      <c r="P150" s="17">
        <v>2.3199999999999998</v>
      </c>
      <c r="Q150" s="17">
        <v>16.73</v>
      </c>
      <c r="R150" s="33">
        <v>12.45</v>
      </c>
      <c r="S150" s="33">
        <v>7.79</v>
      </c>
      <c r="T150" s="33">
        <v>8.98</v>
      </c>
      <c r="U150" s="33">
        <v>7.02</v>
      </c>
      <c r="V150" s="33">
        <v>10.84</v>
      </c>
      <c r="W150" s="17">
        <v>15.85</v>
      </c>
      <c r="X150" s="17">
        <v>19.63</v>
      </c>
      <c r="Y150" s="17">
        <v>15.54</v>
      </c>
      <c r="Z150" s="17">
        <v>8.23</v>
      </c>
      <c r="AB150">
        <v>8.4</v>
      </c>
      <c r="AC150">
        <v>3.04</v>
      </c>
      <c r="AD150">
        <v>-1.6836680780493829E-2</v>
      </c>
    </row>
    <row r="151" spans="1:30">
      <c r="A151" s="16">
        <v>40999</v>
      </c>
      <c r="B151" s="33">
        <v>-1.57</v>
      </c>
      <c r="C151" s="33">
        <v>-4.7300000000000004</v>
      </c>
      <c r="D151" s="17">
        <v>3.17</v>
      </c>
      <c r="E151" s="17">
        <v>-3.1</v>
      </c>
      <c r="F151" s="17">
        <v>0.96</v>
      </c>
      <c r="G151" s="17">
        <v>-3.66</v>
      </c>
      <c r="H151" s="33">
        <v>-7.12</v>
      </c>
      <c r="I151" s="33">
        <v>-2.17</v>
      </c>
      <c r="J151" s="33">
        <v>-4.66</v>
      </c>
      <c r="K151" s="33">
        <v>-6.7</v>
      </c>
      <c r="L151" s="33">
        <v>-4.6399999999999997</v>
      </c>
      <c r="M151" s="17">
        <v>-3.53</v>
      </c>
      <c r="N151" s="17">
        <v>-5.21</v>
      </c>
      <c r="O151" s="17">
        <v>-3.66</v>
      </c>
      <c r="P151" s="17">
        <v>-5.82</v>
      </c>
      <c r="Q151" s="17">
        <v>-3.35</v>
      </c>
      <c r="R151" s="33">
        <v>-2.42</v>
      </c>
      <c r="S151" s="33">
        <v>-3.56</v>
      </c>
      <c r="T151" s="33">
        <v>-4.53</v>
      </c>
      <c r="U151" s="33">
        <v>-8.42</v>
      </c>
      <c r="V151" s="33">
        <v>-1.84</v>
      </c>
      <c r="W151" s="17">
        <v>0.77</v>
      </c>
      <c r="X151" s="17">
        <v>-3.59</v>
      </c>
      <c r="Y151" s="17">
        <v>-2.99</v>
      </c>
      <c r="Z151" s="17">
        <v>-1.53</v>
      </c>
      <c r="AB151">
        <v>-2.56</v>
      </c>
      <c r="AC151">
        <v>0.54</v>
      </c>
      <c r="AD151">
        <v>-4.6552616674467373</v>
      </c>
    </row>
    <row r="152" spans="1:30">
      <c r="A152" s="16">
        <v>41029</v>
      </c>
      <c r="B152" s="33">
        <v>-6.72</v>
      </c>
      <c r="C152" s="33">
        <v>-4.83</v>
      </c>
      <c r="D152" s="17">
        <v>5.79</v>
      </c>
      <c r="E152" s="17">
        <v>-4.78</v>
      </c>
      <c r="F152" s="17">
        <v>-4.78</v>
      </c>
      <c r="G152" s="17">
        <v>-7.51</v>
      </c>
      <c r="H152" s="33">
        <v>-4.7</v>
      </c>
      <c r="I152" s="33">
        <v>-4.38</v>
      </c>
      <c r="J152" s="33">
        <v>-12.93</v>
      </c>
      <c r="K152" s="33">
        <v>-8.0500000000000007</v>
      </c>
      <c r="L152" s="33">
        <v>-6.47</v>
      </c>
      <c r="M152" s="17">
        <v>-2.81</v>
      </c>
      <c r="N152" s="17">
        <v>-4.78</v>
      </c>
      <c r="O152" s="17">
        <v>-6.4</v>
      </c>
      <c r="P152" s="17">
        <v>-6.76</v>
      </c>
      <c r="Q152" s="17">
        <v>-3.3</v>
      </c>
      <c r="R152" s="33">
        <v>-7.34</v>
      </c>
      <c r="S152" s="33">
        <v>-5.57</v>
      </c>
      <c r="T152" s="33">
        <v>-8.51</v>
      </c>
      <c r="U152" s="33">
        <v>-7.3</v>
      </c>
      <c r="V152" s="33">
        <v>-5.89</v>
      </c>
      <c r="W152" s="17">
        <v>-1.58</v>
      </c>
      <c r="X152" s="17">
        <v>-7.97</v>
      </c>
      <c r="Y152" s="17">
        <v>-5.99</v>
      </c>
      <c r="Z152" s="17">
        <v>-8.9499999999999993</v>
      </c>
      <c r="AB152">
        <v>-2.81</v>
      </c>
      <c r="AC152">
        <v>1.06</v>
      </c>
      <c r="AD152">
        <v>-5.6751690029773751</v>
      </c>
    </row>
    <row r="153" spans="1:30">
      <c r="A153" s="16">
        <v>41060</v>
      </c>
      <c r="B153" s="33">
        <v>-4.38</v>
      </c>
      <c r="C153" s="33">
        <v>-7.58</v>
      </c>
      <c r="D153" s="17">
        <v>-10.83</v>
      </c>
      <c r="E153" s="17">
        <v>-4.29</v>
      </c>
      <c r="F153" s="17">
        <v>-2.87</v>
      </c>
      <c r="G153" s="17">
        <v>-5.61</v>
      </c>
      <c r="H153" s="33">
        <v>-3.59</v>
      </c>
      <c r="I153" s="33">
        <v>-5.27</v>
      </c>
      <c r="J153" s="33">
        <v>-4.32</v>
      </c>
      <c r="K153" s="33">
        <v>-0.68</v>
      </c>
      <c r="L153" s="33">
        <v>-6.96</v>
      </c>
      <c r="M153" s="17">
        <v>-2.29</v>
      </c>
      <c r="N153" s="17">
        <v>-5.32</v>
      </c>
      <c r="O153" s="17">
        <v>-8.4700000000000006</v>
      </c>
      <c r="P153" s="17">
        <v>-6.2</v>
      </c>
      <c r="Q153" s="17">
        <v>-3.82</v>
      </c>
      <c r="R153" s="33">
        <v>-5.41</v>
      </c>
      <c r="S153" s="33">
        <v>-4.91</v>
      </c>
      <c r="T153" s="33">
        <v>-4.91</v>
      </c>
      <c r="U153" s="33">
        <v>-3.96</v>
      </c>
      <c r="V153" s="33">
        <v>-3.64</v>
      </c>
      <c r="W153" s="17">
        <v>-4.95</v>
      </c>
      <c r="X153" s="17">
        <v>-3.3</v>
      </c>
      <c r="Y153" s="17">
        <v>-3.13</v>
      </c>
      <c r="Z153" s="17">
        <v>0.04</v>
      </c>
      <c r="AB153">
        <v>1.38</v>
      </c>
      <c r="AC153">
        <v>-0.72</v>
      </c>
      <c r="AD153">
        <v>-10.073713197808402</v>
      </c>
    </row>
    <row r="154" spans="1:30">
      <c r="A154" s="18">
        <v>41090</v>
      </c>
      <c r="B154" s="34">
        <v>3.7</v>
      </c>
      <c r="C154" s="34">
        <v>0.05</v>
      </c>
      <c r="D154" s="19">
        <v>-2.3199999999999998</v>
      </c>
      <c r="E154" s="19">
        <v>-0.92</v>
      </c>
      <c r="F154" s="19">
        <v>3.09</v>
      </c>
      <c r="G154" s="19">
        <v>-0.84</v>
      </c>
      <c r="H154" s="34">
        <v>3.3</v>
      </c>
      <c r="I154" s="34">
        <v>3.03</v>
      </c>
      <c r="J154" s="34">
        <v>5.2</v>
      </c>
      <c r="K154" s="34">
        <v>8.91</v>
      </c>
      <c r="L154" s="34">
        <v>0.53</v>
      </c>
      <c r="M154" s="19">
        <v>3.43</v>
      </c>
      <c r="N154" s="19">
        <v>3.41</v>
      </c>
      <c r="O154" s="19">
        <v>2</v>
      </c>
      <c r="P154" s="19">
        <v>5.78</v>
      </c>
      <c r="Q154" s="19">
        <v>1.07</v>
      </c>
      <c r="R154" s="34">
        <v>1.05</v>
      </c>
      <c r="S154" s="34">
        <v>1.86</v>
      </c>
      <c r="T154" s="34">
        <v>2.97</v>
      </c>
      <c r="U154" s="34">
        <v>8.2200000000000006</v>
      </c>
      <c r="V154" s="34">
        <v>7.63</v>
      </c>
      <c r="W154" s="19">
        <v>7.3</v>
      </c>
      <c r="X154" s="19">
        <v>4.46</v>
      </c>
      <c r="Y154" s="19">
        <v>3.02</v>
      </c>
      <c r="Z154" s="19">
        <v>6.08</v>
      </c>
      <c r="AB154">
        <v>3.1</v>
      </c>
      <c r="AC154">
        <v>-0.59</v>
      </c>
      <c r="AD154">
        <v>-2.9840338363467751</v>
      </c>
    </row>
    <row r="155" spans="1:30">
      <c r="A155" s="16">
        <v>41121</v>
      </c>
      <c r="B155" s="33">
        <v>-1.47</v>
      </c>
      <c r="C155" s="33">
        <v>1.88</v>
      </c>
      <c r="D155" s="17">
        <v>-0.28000000000000003</v>
      </c>
      <c r="E155" s="17">
        <v>4.92</v>
      </c>
      <c r="F155" s="17">
        <v>-2.4500000000000002</v>
      </c>
      <c r="G155" s="17">
        <v>-1.06</v>
      </c>
      <c r="H155" s="33">
        <v>-1.7</v>
      </c>
      <c r="I155" s="33">
        <v>-3.06</v>
      </c>
      <c r="J155" s="33">
        <v>-4.45</v>
      </c>
      <c r="K155" s="33">
        <v>-7.25</v>
      </c>
      <c r="L155" s="33">
        <v>-2.0299999999999998</v>
      </c>
      <c r="M155" s="17">
        <v>-0.89</v>
      </c>
      <c r="N155" s="17">
        <v>-3.45</v>
      </c>
      <c r="O155" s="17">
        <v>-4.2</v>
      </c>
      <c r="P155" s="17">
        <v>-3.98</v>
      </c>
      <c r="Q155" s="17">
        <v>-2.23</v>
      </c>
      <c r="R155" s="33">
        <v>-1.21</v>
      </c>
      <c r="S155" s="33">
        <v>-3.57</v>
      </c>
      <c r="T155" s="33">
        <v>-3.61</v>
      </c>
      <c r="U155" s="33">
        <v>-5.77</v>
      </c>
      <c r="V155" s="33">
        <v>0.11</v>
      </c>
      <c r="W155" s="17">
        <v>-3.37</v>
      </c>
      <c r="X155" s="17">
        <v>-0.12</v>
      </c>
      <c r="Y155" s="17">
        <v>-0.18</v>
      </c>
      <c r="Z155" s="17">
        <v>-1.27</v>
      </c>
      <c r="AB155">
        <v>-2.98</v>
      </c>
      <c r="AC155">
        <v>0.85</v>
      </c>
      <c r="AD155">
        <v>-2.2221454328305486</v>
      </c>
    </row>
    <row r="156" spans="1:30">
      <c r="A156" s="16">
        <v>41152</v>
      </c>
      <c r="B156" s="33">
        <v>2.61</v>
      </c>
      <c r="C156" s="33">
        <v>3.26</v>
      </c>
      <c r="D156" s="17">
        <v>2.4900000000000002</v>
      </c>
      <c r="E156" s="17">
        <v>-2.2400000000000002</v>
      </c>
      <c r="F156" s="17">
        <v>3.94</v>
      </c>
      <c r="G156" s="17">
        <v>5.89</v>
      </c>
      <c r="H156" s="33">
        <v>4.95</v>
      </c>
      <c r="I156" s="33">
        <v>9.56</v>
      </c>
      <c r="J156" s="33">
        <v>12.82</v>
      </c>
      <c r="K156" s="33">
        <v>9.5299999999999994</v>
      </c>
      <c r="L156" s="33">
        <v>2.2799999999999998</v>
      </c>
      <c r="M156" s="17">
        <v>6.06</v>
      </c>
      <c r="N156" s="17">
        <v>5.39</v>
      </c>
      <c r="O156" s="17">
        <v>10.37</v>
      </c>
      <c r="P156" s="17">
        <v>13</v>
      </c>
      <c r="Q156" s="17">
        <v>6.36</v>
      </c>
      <c r="R156" s="33">
        <v>5.23</v>
      </c>
      <c r="S156" s="33">
        <v>3.97</v>
      </c>
      <c r="T156" s="33">
        <v>5.69</v>
      </c>
      <c r="U156" s="33">
        <v>8.27</v>
      </c>
      <c r="V156" s="33">
        <v>7.52</v>
      </c>
      <c r="W156" s="17">
        <v>7.42</v>
      </c>
      <c r="X156" s="17">
        <v>8.07</v>
      </c>
      <c r="Y156" s="17">
        <v>10.32</v>
      </c>
      <c r="Z156" s="17">
        <v>4.0199999999999996</v>
      </c>
      <c r="AB156">
        <v>4.49</v>
      </c>
      <c r="AC156">
        <v>-2.2400000000000002</v>
      </c>
      <c r="AD156">
        <v>-1.2917984746457303</v>
      </c>
    </row>
    <row r="157" spans="1:30">
      <c r="A157" s="16">
        <v>41182</v>
      </c>
      <c r="B157" s="33">
        <v>3.24</v>
      </c>
      <c r="C157" s="33">
        <v>0.9</v>
      </c>
      <c r="D157" s="17">
        <v>2.61</v>
      </c>
      <c r="E157" s="17">
        <v>6.32</v>
      </c>
      <c r="F157" s="17">
        <v>2.31</v>
      </c>
      <c r="G157" s="17">
        <v>7.88</v>
      </c>
      <c r="H157" s="33">
        <v>11.28</v>
      </c>
      <c r="I157" s="33">
        <v>8.0399999999999991</v>
      </c>
      <c r="J157" s="33">
        <v>3.79</v>
      </c>
      <c r="K157" s="33">
        <v>8</v>
      </c>
      <c r="L157" s="33">
        <v>5.86</v>
      </c>
      <c r="M157" s="17">
        <v>8.4600000000000009</v>
      </c>
      <c r="N157" s="17">
        <v>9</v>
      </c>
      <c r="O157" s="17">
        <v>5.61</v>
      </c>
      <c r="P157" s="17">
        <v>4.01</v>
      </c>
      <c r="Q157" s="17">
        <v>5.31</v>
      </c>
      <c r="R157" s="33">
        <v>9.4600000000000009</v>
      </c>
      <c r="S157" s="33">
        <v>8.8800000000000008</v>
      </c>
      <c r="T157" s="33">
        <v>7.82</v>
      </c>
      <c r="U157" s="33">
        <v>9.7799999999999994</v>
      </c>
      <c r="V157" s="33">
        <v>9.73</v>
      </c>
      <c r="W157" s="17">
        <v>7.21</v>
      </c>
      <c r="X157" s="17">
        <v>7.11</v>
      </c>
      <c r="Y157" s="17">
        <v>4.05</v>
      </c>
      <c r="Z157" s="17">
        <v>6.07</v>
      </c>
      <c r="AB157">
        <v>3.64</v>
      </c>
      <c r="AC157">
        <v>1.0900000000000001</v>
      </c>
      <c r="AD157">
        <v>1.1421804977037455</v>
      </c>
    </row>
    <row r="158" spans="1:30">
      <c r="A158" s="16">
        <v>41213</v>
      </c>
      <c r="B158" s="33">
        <v>-2.0499999999999998</v>
      </c>
      <c r="C158" s="33">
        <v>-3.06</v>
      </c>
      <c r="D158" s="17">
        <v>-7.14</v>
      </c>
      <c r="E158" s="17">
        <v>-4.83</v>
      </c>
      <c r="F158" s="17">
        <v>-5.34</v>
      </c>
      <c r="G158" s="17">
        <v>-2.15</v>
      </c>
      <c r="H158" s="33">
        <v>0.24</v>
      </c>
      <c r="I158" s="33">
        <v>-2.2999999999999998</v>
      </c>
      <c r="J158" s="33">
        <v>2.29</v>
      </c>
      <c r="K158" s="33">
        <v>-4.8499999999999996</v>
      </c>
      <c r="L158" s="33">
        <v>-1.88</v>
      </c>
      <c r="M158" s="17">
        <v>-1.68</v>
      </c>
      <c r="N158" s="17">
        <v>-3.01</v>
      </c>
      <c r="O158" s="17">
        <v>-3.64</v>
      </c>
      <c r="P158" s="17">
        <v>-3.97</v>
      </c>
      <c r="Q158" s="17">
        <v>-1.3</v>
      </c>
      <c r="R158" s="33">
        <v>-1.19</v>
      </c>
      <c r="S158" s="33">
        <v>0.02</v>
      </c>
      <c r="T158" s="33">
        <v>-2.06</v>
      </c>
      <c r="U158" s="33">
        <v>-4.3600000000000003</v>
      </c>
      <c r="V158" s="33">
        <v>-0.03</v>
      </c>
      <c r="W158" s="17">
        <v>0.78</v>
      </c>
      <c r="X158" s="17">
        <v>-5.27</v>
      </c>
      <c r="Y158" s="17">
        <v>-3.1</v>
      </c>
      <c r="Z158" s="17">
        <v>-6.06</v>
      </c>
      <c r="AB158">
        <v>2.44</v>
      </c>
      <c r="AC158">
        <v>3.39</v>
      </c>
      <c r="AD158">
        <v>-6.9551784169969828</v>
      </c>
    </row>
    <row r="159" spans="1:30">
      <c r="A159" s="18">
        <v>41243</v>
      </c>
      <c r="B159" s="34">
        <v>-1.28</v>
      </c>
      <c r="C159" s="34">
        <v>-0.46</v>
      </c>
      <c r="D159" s="19">
        <v>-1.81</v>
      </c>
      <c r="E159" s="19">
        <v>4.3499999999999996</v>
      </c>
      <c r="F159" s="19">
        <v>1.39</v>
      </c>
      <c r="G159" s="19">
        <v>-0.74</v>
      </c>
      <c r="H159" s="34">
        <v>0.98</v>
      </c>
      <c r="I159" s="34">
        <v>-2.14</v>
      </c>
      <c r="J159" s="34">
        <v>2.3199999999999998</v>
      </c>
      <c r="K159" s="34">
        <v>-5.05</v>
      </c>
      <c r="L159" s="34">
        <v>1.25</v>
      </c>
      <c r="M159" s="19">
        <v>-1.1000000000000001</v>
      </c>
      <c r="N159" s="19">
        <v>2.38</v>
      </c>
      <c r="O159" s="19">
        <v>-1.35</v>
      </c>
      <c r="P159" s="19">
        <v>-3.71</v>
      </c>
      <c r="Q159" s="19">
        <v>-2.81</v>
      </c>
      <c r="R159" s="34">
        <v>-2.2799999999999998</v>
      </c>
      <c r="S159" s="34">
        <v>-1.91</v>
      </c>
      <c r="T159" s="34">
        <v>0.27</v>
      </c>
      <c r="U159" s="34">
        <v>-5.65</v>
      </c>
      <c r="V159" s="34">
        <v>-8.77</v>
      </c>
      <c r="W159" s="19">
        <v>-3.23</v>
      </c>
      <c r="X159" s="19">
        <v>-5.57</v>
      </c>
      <c r="Y159" s="19">
        <v>2.82</v>
      </c>
      <c r="Z159" s="19">
        <v>-1.81</v>
      </c>
      <c r="AB159">
        <v>-1.77</v>
      </c>
      <c r="AC159">
        <v>-1.02</v>
      </c>
      <c r="AD159">
        <v>-1.4212184244961317</v>
      </c>
    </row>
    <row r="160" spans="1:30">
      <c r="A160" s="16">
        <v>41274</v>
      </c>
      <c r="B160" s="33">
        <v>8.3000000000000007</v>
      </c>
      <c r="C160" s="33">
        <v>5.27</v>
      </c>
      <c r="D160" s="17">
        <v>2.52</v>
      </c>
      <c r="E160" s="17">
        <v>4.71</v>
      </c>
      <c r="F160" s="17">
        <v>1.37</v>
      </c>
      <c r="G160" s="17">
        <v>1.87</v>
      </c>
      <c r="H160" s="33">
        <v>-0.23</v>
      </c>
      <c r="I160" s="33">
        <v>0.71</v>
      </c>
      <c r="J160" s="33">
        <v>-5.44</v>
      </c>
      <c r="K160" s="33">
        <v>-2.99</v>
      </c>
      <c r="L160" s="33">
        <v>2.98</v>
      </c>
      <c r="M160" s="17">
        <v>3.5</v>
      </c>
      <c r="N160" s="17">
        <v>3.55</v>
      </c>
      <c r="O160" s="17">
        <v>1.49</v>
      </c>
      <c r="P160" s="17">
        <v>-1.26</v>
      </c>
      <c r="Q160" s="17">
        <v>0.23</v>
      </c>
      <c r="R160" s="33">
        <v>-3.24</v>
      </c>
      <c r="S160" s="33">
        <v>2.04</v>
      </c>
      <c r="T160" s="33">
        <v>-0.6</v>
      </c>
      <c r="U160" s="33">
        <v>-3.85</v>
      </c>
      <c r="V160" s="33">
        <v>-0.21</v>
      </c>
      <c r="W160" s="17">
        <v>0.61</v>
      </c>
      <c r="X160" s="17">
        <v>-0.27</v>
      </c>
      <c r="Y160" s="17">
        <v>1.47</v>
      </c>
      <c r="Z160" s="17">
        <v>-2.13</v>
      </c>
      <c r="AB160">
        <v>-5.41</v>
      </c>
      <c r="AC160">
        <v>4.49</v>
      </c>
      <c r="AD160">
        <v>1.1606382351536131</v>
      </c>
    </row>
    <row r="161" spans="1:30">
      <c r="A161" s="16">
        <v>41305</v>
      </c>
      <c r="B161" s="33">
        <v>2.67</v>
      </c>
      <c r="C161" s="33">
        <v>-0.03</v>
      </c>
      <c r="D161" s="17">
        <v>-2.2400000000000002</v>
      </c>
      <c r="E161" s="17">
        <v>-4.9000000000000004</v>
      </c>
      <c r="F161" s="17">
        <v>-1.97</v>
      </c>
      <c r="G161" s="17">
        <v>3.86</v>
      </c>
      <c r="H161" s="33">
        <v>3.13</v>
      </c>
      <c r="I161" s="33">
        <v>1.76</v>
      </c>
      <c r="J161" s="33">
        <v>-0.68</v>
      </c>
      <c r="K161" s="33">
        <v>3.52</v>
      </c>
      <c r="L161" s="33">
        <v>2.35</v>
      </c>
      <c r="M161" s="17">
        <v>1.45</v>
      </c>
      <c r="N161" s="17">
        <v>1.28</v>
      </c>
      <c r="O161" s="17">
        <v>-2.27</v>
      </c>
      <c r="P161" s="17">
        <v>-1.58</v>
      </c>
      <c r="Q161" s="17">
        <v>5.98</v>
      </c>
      <c r="R161" s="33">
        <v>4.0199999999999996</v>
      </c>
      <c r="S161" s="33">
        <v>2.7</v>
      </c>
      <c r="T161" s="33">
        <v>3.07</v>
      </c>
      <c r="U161" s="33">
        <v>3.54</v>
      </c>
      <c r="V161" s="33">
        <v>8.24</v>
      </c>
      <c r="W161" s="17">
        <v>6.13</v>
      </c>
      <c r="X161" s="17">
        <v>2.83</v>
      </c>
      <c r="Y161" s="17">
        <v>2.1800000000000002</v>
      </c>
      <c r="Z161" s="17">
        <v>5.16</v>
      </c>
      <c r="AB161">
        <v>5.32</v>
      </c>
      <c r="AC161">
        <v>4.09</v>
      </c>
      <c r="AD161">
        <v>-4.3201289409573036</v>
      </c>
    </row>
    <row r="162" spans="1:30">
      <c r="A162" s="16">
        <v>41333</v>
      </c>
      <c r="B162" s="33">
        <v>2.68</v>
      </c>
      <c r="C162" s="33">
        <v>1.85</v>
      </c>
      <c r="D162" s="17">
        <v>2.2999999999999998</v>
      </c>
      <c r="E162" s="17">
        <v>5.14</v>
      </c>
      <c r="F162" s="17">
        <v>2.29</v>
      </c>
      <c r="G162" s="17">
        <v>1.69</v>
      </c>
      <c r="H162" s="33">
        <v>3.52</v>
      </c>
      <c r="I162" s="33">
        <v>4.9400000000000004</v>
      </c>
      <c r="J162" s="33">
        <v>6.05</v>
      </c>
      <c r="K162" s="33">
        <v>5.25</v>
      </c>
      <c r="L162" s="33">
        <v>1.82</v>
      </c>
      <c r="M162" s="17">
        <v>3.27</v>
      </c>
      <c r="N162" s="17">
        <v>5.46</v>
      </c>
      <c r="O162" s="17">
        <v>4.1100000000000003</v>
      </c>
      <c r="P162" s="17">
        <v>7.91</v>
      </c>
      <c r="Q162" s="17">
        <v>2.34</v>
      </c>
      <c r="R162" s="33">
        <v>7.76</v>
      </c>
      <c r="S162" s="33">
        <v>5.69</v>
      </c>
      <c r="T162" s="33">
        <v>4.76</v>
      </c>
      <c r="U162" s="33">
        <v>5.52</v>
      </c>
      <c r="V162" s="33">
        <v>3.61</v>
      </c>
      <c r="W162" s="17">
        <v>5.59</v>
      </c>
      <c r="X162" s="17">
        <v>4.2699999999999996</v>
      </c>
      <c r="Y162" s="17">
        <v>8.52</v>
      </c>
      <c r="Z162" s="17">
        <v>3.62</v>
      </c>
      <c r="AB162">
        <v>0.92</v>
      </c>
      <c r="AC162">
        <v>-1.75</v>
      </c>
      <c r="AD162">
        <v>1.8214963101228121</v>
      </c>
    </row>
    <row r="163" spans="1:30">
      <c r="A163" s="16">
        <v>41364</v>
      </c>
      <c r="B163" s="33">
        <v>-3.12</v>
      </c>
      <c r="C163" s="33">
        <v>-1.74</v>
      </c>
      <c r="D163" s="17">
        <v>-0.68</v>
      </c>
      <c r="E163" s="17">
        <v>-1.38</v>
      </c>
      <c r="F163" s="17">
        <v>-1.1599999999999999</v>
      </c>
      <c r="G163" s="17">
        <v>4.59</v>
      </c>
      <c r="H163" s="33">
        <v>4.6399999999999997</v>
      </c>
      <c r="I163" s="33">
        <v>5.12</v>
      </c>
      <c r="J163" s="33">
        <v>1.56</v>
      </c>
      <c r="K163" s="33">
        <v>5.03</v>
      </c>
      <c r="L163" s="33">
        <v>3.41</v>
      </c>
      <c r="M163" s="17">
        <v>7.55</v>
      </c>
      <c r="N163" s="17">
        <v>5.45</v>
      </c>
      <c r="O163" s="17">
        <v>5.71</v>
      </c>
      <c r="P163" s="17">
        <v>2.17</v>
      </c>
      <c r="Q163" s="17">
        <v>4.72</v>
      </c>
      <c r="R163" s="33">
        <v>5.78</v>
      </c>
      <c r="S163" s="33">
        <v>5.97</v>
      </c>
      <c r="T163" s="33">
        <v>5.55</v>
      </c>
      <c r="U163" s="33">
        <v>1.48</v>
      </c>
      <c r="V163" s="33">
        <v>9.5</v>
      </c>
      <c r="W163" s="17">
        <v>4.13</v>
      </c>
      <c r="X163" s="17">
        <v>3.92</v>
      </c>
      <c r="Y163" s="17">
        <v>1.1599999999999999</v>
      </c>
      <c r="Z163" s="17">
        <v>4.05</v>
      </c>
      <c r="AB163">
        <v>5.98</v>
      </c>
      <c r="AC163">
        <v>0.9</v>
      </c>
      <c r="AD163">
        <v>-3.4519099948991312</v>
      </c>
    </row>
    <row r="164" spans="1:30">
      <c r="A164" s="18">
        <v>41394</v>
      </c>
      <c r="B164" s="34">
        <v>-3.55</v>
      </c>
      <c r="C164" s="34">
        <v>-0.69</v>
      </c>
      <c r="D164" s="19">
        <v>-6.95</v>
      </c>
      <c r="E164" s="19">
        <v>-2.5</v>
      </c>
      <c r="F164" s="19">
        <v>-2.62</v>
      </c>
      <c r="G164" s="19">
        <v>4.6100000000000003</v>
      </c>
      <c r="H164" s="34">
        <v>9.14</v>
      </c>
      <c r="I164" s="34">
        <v>6.39</v>
      </c>
      <c r="J164" s="34">
        <v>3.8</v>
      </c>
      <c r="K164" s="34">
        <v>3.51</v>
      </c>
      <c r="L164" s="34">
        <v>3.13</v>
      </c>
      <c r="M164" s="19">
        <v>7.34</v>
      </c>
      <c r="N164" s="19">
        <v>5.8</v>
      </c>
      <c r="O164" s="19">
        <v>0.6</v>
      </c>
      <c r="P164" s="19">
        <v>0.09</v>
      </c>
      <c r="Q164" s="19">
        <v>5.56</v>
      </c>
      <c r="R164" s="34">
        <v>2.2200000000000002</v>
      </c>
      <c r="S164" s="34">
        <v>6.51</v>
      </c>
      <c r="T164" s="34">
        <v>8.2799999999999994</v>
      </c>
      <c r="U164" s="34">
        <v>1.53</v>
      </c>
      <c r="V164" s="34">
        <v>4.2</v>
      </c>
      <c r="W164" s="19">
        <v>9.3699999999999992</v>
      </c>
      <c r="X164" s="19">
        <v>4.99</v>
      </c>
      <c r="Y164" s="19">
        <v>7.44</v>
      </c>
      <c r="Z164" s="19">
        <v>4.1100000000000003</v>
      </c>
      <c r="AB164">
        <v>7.81</v>
      </c>
      <c r="AC164">
        <v>2.1800000000000002</v>
      </c>
      <c r="AD164">
        <v>-4.4994343350192612</v>
      </c>
    </row>
    <row r="165" spans="1:30">
      <c r="A165" s="16">
        <v>41425</v>
      </c>
      <c r="B165" s="33">
        <v>-0.1</v>
      </c>
      <c r="C165" s="33">
        <v>1.1200000000000001</v>
      </c>
      <c r="D165" s="17">
        <v>2.19</v>
      </c>
      <c r="E165" s="17">
        <v>3.4</v>
      </c>
      <c r="F165" s="17">
        <v>2.25</v>
      </c>
      <c r="G165" s="17">
        <v>2.17</v>
      </c>
      <c r="H165" s="33">
        <v>5.67</v>
      </c>
      <c r="I165" s="33">
        <v>2.2200000000000002</v>
      </c>
      <c r="J165" s="33">
        <v>1.87</v>
      </c>
      <c r="K165" s="33">
        <v>1.18</v>
      </c>
      <c r="L165" s="33">
        <v>1.41</v>
      </c>
      <c r="M165" s="17">
        <v>-2.44</v>
      </c>
      <c r="N165" s="17">
        <v>-2.61</v>
      </c>
      <c r="O165" s="17">
        <v>-0.92</v>
      </c>
      <c r="P165" s="17">
        <v>-1.66</v>
      </c>
      <c r="Q165" s="17">
        <v>4.8899999999999997</v>
      </c>
      <c r="R165" s="33">
        <v>4.21</v>
      </c>
      <c r="S165" s="33">
        <v>3.92</v>
      </c>
      <c r="T165" s="33">
        <v>3.62</v>
      </c>
      <c r="U165" s="33">
        <v>3.68</v>
      </c>
      <c r="V165" s="33">
        <v>2.75</v>
      </c>
      <c r="W165" s="17">
        <v>1.84</v>
      </c>
      <c r="X165" s="17">
        <v>3.93</v>
      </c>
      <c r="Y165" s="17">
        <v>1.08</v>
      </c>
      <c r="Z165" s="17">
        <v>1.75</v>
      </c>
      <c r="AB165">
        <v>1.46</v>
      </c>
      <c r="AC165">
        <v>-1.34</v>
      </c>
      <c r="AD165">
        <v>-0.74094410562588386</v>
      </c>
    </row>
    <row r="166" spans="1:30">
      <c r="A166" s="16">
        <v>41455</v>
      </c>
      <c r="B166" s="33">
        <v>-7.82</v>
      </c>
      <c r="C166" s="33">
        <v>-6.12</v>
      </c>
      <c r="D166" s="17">
        <v>-0.08</v>
      </c>
      <c r="E166" s="17">
        <v>-6.58</v>
      </c>
      <c r="F166" s="17">
        <v>-7.09</v>
      </c>
      <c r="G166" s="17">
        <v>-9.34</v>
      </c>
      <c r="H166" s="33">
        <v>-9.6199999999999992</v>
      </c>
      <c r="I166" s="33">
        <v>-11.19</v>
      </c>
      <c r="J166" s="33">
        <v>-13.18</v>
      </c>
      <c r="K166" s="33">
        <v>-11.91</v>
      </c>
      <c r="L166" s="33">
        <v>-6.24</v>
      </c>
      <c r="M166" s="17">
        <v>-8.07</v>
      </c>
      <c r="N166" s="17">
        <v>-8.75</v>
      </c>
      <c r="O166" s="17">
        <v>-9.9700000000000006</v>
      </c>
      <c r="P166" s="17">
        <v>-15.79</v>
      </c>
      <c r="Q166" s="17">
        <v>-9.3699999999999992</v>
      </c>
      <c r="R166" s="33">
        <v>-8.7200000000000006</v>
      </c>
      <c r="S166" s="33">
        <v>-14.24</v>
      </c>
      <c r="T166" s="33">
        <v>-11.87</v>
      </c>
      <c r="U166" s="33">
        <v>-15.58</v>
      </c>
      <c r="V166" s="33">
        <v>-9.4</v>
      </c>
      <c r="W166" s="17">
        <v>-13.35</v>
      </c>
      <c r="X166" s="17">
        <v>-10.17</v>
      </c>
      <c r="Y166" s="17">
        <v>-13.69</v>
      </c>
      <c r="Z166" s="17">
        <v>-11.69</v>
      </c>
      <c r="AB166">
        <v>-5.05</v>
      </c>
      <c r="AC166">
        <v>0.92</v>
      </c>
      <c r="AD166">
        <v>-9.4027976177676464</v>
      </c>
    </row>
    <row r="167" spans="1:30">
      <c r="A167" s="16">
        <v>41486</v>
      </c>
      <c r="B167" s="33">
        <v>5.67</v>
      </c>
      <c r="C167" s="33">
        <v>5.64</v>
      </c>
      <c r="D167" s="17">
        <v>4.3499999999999996</v>
      </c>
      <c r="E167" s="17">
        <v>-1.48</v>
      </c>
      <c r="F167" s="17">
        <v>4.72</v>
      </c>
      <c r="G167" s="17">
        <v>4.5599999999999996</v>
      </c>
      <c r="H167" s="33">
        <v>3.91</v>
      </c>
      <c r="I167" s="33">
        <v>6.62</v>
      </c>
      <c r="J167" s="33">
        <v>4.12</v>
      </c>
      <c r="K167" s="33">
        <v>3.79</v>
      </c>
      <c r="L167" s="33">
        <v>5.89</v>
      </c>
      <c r="M167" s="17">
        <v>4.87</v>
      </c>
      <c r="N167" s="17">
        <v>6.55</v>
      </c>
      <c r="O167" s="17">
        <v>3.6</v>
      </c>
      <c r="P167" s="17">
        <v>5.67</v>
      </c>
      <c r="Q167" s="17">
        <v>8.77</v>
      </c>
      <c r="R167" s="33">
        <v>4.54</v>
      </c>
      <c r="S167" s="33">
        <v>6.89</v>
      </c>
      <c r="T167" s="33">
        <v>7.11</v>
      </c>
      <c r="U167" s="33">
        <v>5.63</v>
      </c>
      <c r="V167" s="33">
        <v>3.9</v>
      </c>
      <c r="W167" s="17">
        <v>5.04</v>
      </c>
      <c r="X167" s="17">
        <v>5.51</v>
      </c>
      <c r="Y167" s="17">
        <v>4.3</v>
      </c>
      <c r="Z167" s="17">
        <v>7.13</v>
      </c>
      <c r="AB167">
        <v>2.02</v>
      </c>
      <c r="AC167">
        <v>2.2999999999999998</v>
      </c>
      <c r="AD167">
        <v>0.45658766738922907</v>
      </c>
    </row>
    <row r="168" spans="1:30">
      <c r="A168" s="16">
        <v>41517</v>
      </c>
      <c r="B168" s="33">
        <v>0.28999999999999998</v>
      </c>
      <c r="C168" s="33">
        <v>-0.8</v>
      </c>
      <c r="D168" s="17">
        <v>1.77</v>
      </c>
      <c r="E168" s="17">
        <v>3.08</v>
      </c>
      <c r="F168" s="17">
        <v>0.92</v>
      </c>
      <c r="G168" s="17">
        <v>-0.91</v>
      </c>
      <c r="H168" s="33">
        <v>-2.97</v>
      </c>
      <c r="I168" s="33">
        <v>-3.26</v>
      </c>
      <c r="J168" s="33">
        <v>-7.25</v>
      </c>
      <c r="K168" s="33">
        <v>-6.7</v>
      </c>
      <c r="L168" s="33">
        <v>-3.71</v>
      </c>
      <c r="M168" s="17">
        <v>-1.87</v>
      </c>
      <c r="N168" s="17">
        <v>-3.5</v>
      </c>
      <c r="O168" s="17">
        <v>-2.36</v>
      </c>
      <c r="P168" s="17">
        <v>-7.08</v>
      </c>
      <c r="Q168" s="17">
        <v>1.1000000000000001</v>
      </c>
      <c r="R168" s="33">
        <v>-0.98</v>
      </c>
      <c r="S168" s="33">
        <v>-2.02</v>
      </c>
      <c r="T168" s="33">
        <v>-4.6399999999999997</v>
      </c>
      <c r="U168" s="33">
        <v>-7.12</v>
      </c>
      <c r="V168" s="33">
        <v>0.13</v>
      </c>
      <c r="W168" s="17">
        <v>-2.71</v>
      </c>
      <c r="X168" s="17">
        <v>-1.49</v>
      </c>
      <c r="Y168" s="17">
        <v>-2.86</v>
      </c>
      <c r="Z168" s="17">
        <v>-5.17</v>
      </c>
      <c r="AB168">
        <v>-3.15</v>
      </c>
      <c r="AC168">
        <v>1.79</v>
      </c>
      <c r="AD168">
        <v>-2.7783865784441621</v>
      </c>
    </row>
    <row r="169" spans="1:30">
      <c r="A169" s="18">
        <v>41547</v>
      </c>
      <c r="B169" s="34">
        <v>5.29</v>
      </c>
      <c r="C169" s="34">
        <v>3.5</v>
      </c>
      <c r="D169" s="19">
        <v>3.06</v>
      </c>
      <c r="E169" s="19">
        <v>2.21</v>
      </c>
      <c r="F169" s="19">
        <v>7.08</v>
      </c>
      <c r="G169" s="19">
        <v>2.4</v>
      </c>
      <c r="H169" s="34">
        <v>4.72</v>
      </c>
      <c r="I169" s="34">
        <v>1.41</v>
      </c>
      <c r="J169" s="34">
        <v>3</v>
      </c>
      <c r="K169" s="34">
        <v>3.34</v>
      </c>
      <c r="L169" s="34">
        <v>4.8600000000000003</v>
      </c>
      <c r="M169" s="19">
        <v>3.6</v>
      </c>
      <c r="N169" s="19">
        <v>6.8</v>
      </c>
      <c r="O169" s="19">
        <v>3.84</v>
      </c>
      <c r="P169" s="19">
        <v>5.28</v>
      </c>
      <c r="Q169" s="19">
        <v>2.75</v>
      </c>
      <c r="R169" s="34">
        <v>1.68</v>
      </c>
      <c r="S169" s="34">
        <v>2.4900000000000002</v>
      </c>
      <c r="T169" s="34">
        <v>2.25</v>
      </c>
      <c r="U169" s="34">
        <v>1.1100000000000001</v>
      </c>
      <c r="V169" s="34">
        <v>0.61</v>
      </c>
      <c r="W169" s="19">
        <v>3.25</v>
      </c>
      <c r="X169" s="19">
        <v>4.93</v>
      </c>
      <c r="Y169" s="19">
        <v>1.88</v>
      </c>
      <c r="Z169" s="19">
        <v>1.31</v>
      </c>
      <c r="AB169">
        <v>-1.48</v>
      </c>
      <c r="AC169">
        <v>1.37</v>
      </c>
      <c r="AD169">
        <v>0.985645614813075</v>
      </c>
    </row>
    <row r="170" spans="1:30">
      <c r="A170" s="16">
        <v>41578</v>
      </c>
      <c r="B170" s="33">
        <v>2.56</v>
      </c>
      <c r="C170" s="33">
        <v>-0.68</v>
      </c>
      <c r="D170" s="17">
        <v>-0.2</v>
      </c>
      <c r="E170" s="17">
        <v>3.94</v>
      </c>
      <c r="F170" s="17">
        <v>2.09</v>
      </c>
      <c r="G170" s="17">
        <v>-0.39</v>
      </c>
      <c r="H170" s="33">
        <v>-1.1000000000000001</v>
      </c>
      <c r="I170" s="33">
        <v>-0.79</v>
      </c>
      <c r="J170" s="33">
        <v>0.69</v>
      </c>
      <c r="K170" s="33">
        <v>-0.43</v>
      </c>
      <c r="L170" s="33">
        <v>0.5</v>
      </c>
      <c r="M170" s="17">
        <v>1.62</v>
      </c>
      <c r="N170" s="17">
        <v>-0.03</v>
      </c>
      <c r="O170" s="17">
        <v>-0.86</v>
      </c>
      <c r="P170" s="17">
        <v>-2.73</v>
      </c>
      <c r="Q170" s="17">
        <v>-2.83</v>
      </c>
      <c r="R170" s="33">
        <v>-0.69</v>
      </c>
      <c r="S170" s="33">
        <v>-0.83</v>
      </c>
      <c r="T170" s="33">
        <v>0.17</v>
      </c>
      <c r="U170" s="33">
        <v>-2.44</v>
      </c>
      <c r="V170" s="33">
        <v>-0.72</v>
      </c>
      <c r="W170" s="17">
        <v>-2.1800000000000002</v>
      </c>
      <c r="X170" s="17">
        <v>0.53</v>
      </c>
      <c r="Y170" s="17">
        <v>2.84</v>
      </c>
      <c r="Z170" s="17">
        <v>-1.96</v>
      </c>
      <c r="AB170">
        <v>-2.52</v>
      </c>
      <c r="AC170">
        <v>-1.35</v>
      </c>
      <c r="AD170">
        <v>-1.1932848160674765</v>
      </c>
    </row>
    <row r="171" spans="1:30">
      <c r="A171" s="16">
        <v>41608</v>
      </c>
      <c r="B171" s="33">
        <v>-1.07</v>
      </c>
      <c r="C171" s="33">
        <v>-2.25</v>
      </c>
      <c r="D171" s="17">
        <v>-1.54</v>
      </c>
      <c r="E171" s="17">
        <v>0.28999999999999998</v>
      </c>
      <c r="F171" s="17">
        <v>3.19</v>
      </c>
      <c r="G171" s="17">
        <v>-0.92</v>
      </c>
      <c r="H171" s="33">
        <v>2.1</v>
      </c>
      <c r="I171" s="33">
        <v>-0.78</v>
      </c>
      <c r="J171" s="33">
        <v>-4.18</v>
      </c>
      <c r="K171" s="33">
        <v>-6.52</v>
      </c>
      <c r="L171" s="33">
        <v>-0.2</v>
      </c>
      <c r="M171" s="17">
        <v>1.24</v>
      </c>
      <c r="N171" s="17">
        <v>2.06</v>
      </c>
      <c r="O171" s="17">
        <v>-1.64</v>
      </c>
      <c r="P171" s="17">
        <v>-1.23</v>
      </c>
      <c r="Q171" s="17">
        <v>0.13</v>
      </c>
      <c r="R171" s="33">
        <v>-1.32</v>
      </c>
      <c r="S171" s="33">
        <v>-4.3499999999999996</v>
      </c>
      <c r="T171" s="33">
        <v>-2.5299999999999998</v>
      </c>
      <c r="U171" s="33">
        <v>-4.76</v>
      </c>
      <c r="V171" s="33">
        <v>-3.23</v>
      </c>
      <c r="W171" s="17">
        <v>-2.9</v>
      </c>
      <c r="X171" s="17">
        <v>-4.51</v>
      </c>
      <c r="Y171" s="17">
        <v>-6.76</v>
      </c>
      <c r="Z171" s="17">
        <v>-7.01</v>
      </c>
      <c r="AB171">
        <v>-2.64</v>
      </c>
      <c r="AC171">
        <v>1.22</v>
      </c>
      <c r="AD171">
        <v>-3.2560952509138534</v>
      </c>
    </row>
    <row r="172" spans="1:30">
      <c r="A172" s="16">
        <v>41639</v>
      </c>
      <c r="B172" s="33">
        <v>3.04</v>
      </c>
      <c r="C172" s="33">
        <v>-0.14000000000000001</v>
      </c>
      <c r="D172" s="17">
        <v>-3.22</v>
      </c>
      <c r="E172" s="17">
        <v>-4.83</v>
      </c>
      <c r="F172" s="17">
        <v>0.88</v>
      </c>
      <c r="G172" s="17">
        <v>-1.32</v>
      </c>
      <c r="H172" s="33">
        <v>-2.82</v>
      </c>
      <c r="I172" s="33">
        <v>-1.81</v>
      </c>
      <c r="J172" s="33">
        <v>-2.67</v>
      </c>
      <c r="K172" s="33">
        <v>-4.26</v>
      </c>
      <c r="L172" s="33">
        <v>-1.86</v>
      </c>
      <c r="M172" s="17">
        <v>-2.2599999999999998</v>
      </c>
      <c r="N172" s="17">
        <v>-1.18</v>
      </c>
      <c r="O172" s="17">
        <v>0.34</v>
      </c>
      <c r="P172" s="17">
        <v>-4.91</v>
      </c>
      <c r="Q172" s="17">
        <v>-4.28</v>
      </c>
      <c r="R172" s="33">
        <v>-3.53</v>
      </c>
      <c r="S172" s="33">
        <v>-4.72</v>
      </c>
      <c r="T172" s="33">
        <v>-4.3099999999999996</v>
      </c>
      <c r="U172" s="33">
        <v>-6.59</v>
      </c>
      <c r="V172" s="33">
        <v>0.37</v>
      </c>
      <c r="W172" s="17">
        <v>-2.4300000000000002</v>
      </c>
      <c r="X172" s="17">
        <v>-5.51</v>
      </c>
      <c r="Y172" s="17">
        <v>-3.25</v>
      </c>
      <c r="Z172" s="17">
        <v>-5.19</v>
      </c>
      <c r="AB172">
        <v>-2.31</v>
      </c>
      <c r="AC172">
        <v>3.76</v>
      </c>
      <c r="AD172">
        <v>-4.453011219108455</v>
      </c>
    </row>
    <row r="173" spans="1:30">
      <c r="A173" s="16">
        <v>41670</v>
      </c>
      <c r="B173" s="33">
        <v>-3.76</v>
      </c>
      <c r="C173" s="33">
        <v>-4.26</v>
      </c>
      <c r="D173" s="17">
        <v>-0.79</v>
      </c>
      <c r="E173" s="17">
        <v>-4.59</v>
      </c>
      <c r="F173" s="17">
        <v>-0.64</v>
      </c>
      <c r="G173" s="17">
        <v>1.7</v>
      </c>
      <c r="H173" s="33">
        <v>3.37</v>
      </c>
      <c r="I173" s="33">
        <v>1.93</v>
      </c>
      <c r="J173" s="33">
        <v>2.77</v>
      </c>
      <c r="K173" s="33">
        <v>2.33</v>
      </c>
      <c r="L173" s="33">
        <v>0</v>
      </c>
      <c r="M173" s="17">
        <v>0.91</v>
      </c>
      <c r="N173" s="17">
        <v>-1.37</v>
      </c>
      <c r="O173" s="17">
        <v>2.4500000000000002</v>
      </c>
      <c r="P173" s="17">
        <v>3.52</v>
      </c>
      <c r="Q173" s="17">
        <v>1.4</v>
      </c>
      <c r="R173" s="33">
        <v>1.39</v>
      </c>
      <c r="S173" s="33">
        <v>4.05</v>
      </c>
      <c r="T173" s="33">
        <v>2.3199999999999998</v>
      </c>
      <c r="U173" s="33">
        <v>4.63</v>
      </c>
      <c r="V173" s="33">
        <v>2.8</v>
      </c>
      <c r="W173" s="17">
        <v>4.9000000000000004</v>
      </c>
      <c r="X173" s="17">
        <v>7.07</v>
      </c>
      <c r="Y173" s="17">
        <v>10.6</v>
      </c>
      <c r="Z173" s="17">
        <v>3.76</v>
      </c>
      <c r="AB173">
        <v>6.25</v>
      </c>
      <c r="AC173">
        <v>0.08</v>
      </c>
      <c r="AD173">
        <v>-5.0830318759555722</v>
      </c>
    </row>
    <row r="174" spans="1:30">
      <c r="A174" s="18">
        <v>41698</v>
      </c>
      <c r="B174" s="34">
        <v>0.04</v>
      </c>
      <c r="C174" s="34">
        <v>-0.59</v>
      </c>
      <c r="D174" s="19">
        <v>0.82</v>
      </c>
      <c r="E174" s="19">
        <v>3.03</v>
      </c>
      <c r="F174" s="19">
        <v>5.4</v>
      </c>
      <c r="G174" s="19">
        <v>8.1999999999999993</v>
      </c>
      <c r="H174" s="34">
        <v>3.13</v>
      </c>
      <c r="I174" s="34">
        <v>2.36</v>
      </c>
      <c r="J174" s="34">
        <v>-1.66</v>
      </c>
      <c r="K174" s="34">
        <v>6.14</v>
      </c>
      <c r="L174" s="34">
        <v>4.66</v>
      </c>
      <c r="M174" s="19">
        <v>2.3199999999999998</v>
      </c>
      <c r="N174" s="19">
        <v>0.35</v>
      </c>
      <c r="O174" s="19">
        <v>2.76</v>
      </c>
      <c r="P174" s="19">
        <v>2.41</v>
      </c>
      <c r="Q174" s="19">
        <v>7.29</v>
      </c>
      <c r="R174" s="34">
        <v>5.7</v>
      </c>
      <c r="S174" s="34">
        <v>3.97</v>
      </c>
      <c r="T174" s="34">
        <v>3.62</v>
      </c>
      <c r="U174" s="34">
        <v>2.02</v>
      </c>
      <c r="V174" s="34">
        <v>7.16</v>
      </c>
      <c r="W174" s="19">
        <v>6.43</v>
      </c>
      <c r="X174" s="19">
        <v>0.5</v>
      </c>
      <c r="Y174" s="19">
        <v>5.67</v>
      </c>
      <c r="Z174" s="19">
        <v>-2.52</v>
      </c>
      <c r="AB174">
        <v>2.2999999999999998</v>
      </c>
      <c r="AC174">
        <v>1.63</v>
      </c>
      <c r="AD174">
        <v>0.57980749626007499</v>
      </c>
    </row>
    <row r="175" spans="1:30">
      <c r="A175" s="16">
        <v>41729</v>
      </c>
      <c r="B175" s="33">
        <v>-0.3</v>
      </c>
      <c r="C175" s="33">
        <v>-0.14000000000000001</v>
      </c>
      <c r="D175" s="17">
        <v>1.51</v>
      </c>
      <c r="E175" s="17">
        <v>-0.62</v>
      </c>
      <c r="F175" s="17">
        <v>-0.22</v>
      </c>
      <c r="G175" s="17">
        <v>2.13</v>
      </c>
      <c r="H175" s="33">
        <v>5.6</v>
      </c>
      <c r="I175" s="33">
        <v>2.91</v>
      </c>
      <c r="J175" s="33">
        <v>1.23</v>
      </c>
      <c r="K175" s="33">
        <v>4.17</v>
      </c>
      <c r="L175" s="33">
        <v>5.54</v>
      </c>
      <c r="M175" s="17">
        <v>2.79</v>
      </c>
      <c r="N175" s="17">
        <v>1.1200000000000001</v>
      </c>
      <c r="O175" s="17">
        <v>1</v>
      </c>
      <c r="P175" s="17">
        <v>1.36</v>
      </c>
      <c r="Q175" s="17">
        <v>3.35</v>
      </c>
      <c r="R175" s="33">
        <v>5.55</v>
      </c>
      <c r="S175" s="33">
        <v>5.56</v>
      </c>
      <c r="T175" s="33">
        <v>6.09</v>
      </c>
      <c r="U175" s="33">
        <v>5.6</v>
      </c>
      <c r="V175" s="33">
        <v>3.75</v>
      </c>
      <c r="W175" s="17">
        <v>7.32</v>
      </c>
      <c r="X175" s="17">
        <v>2.13</v>
      </c>
      <c r="Y175" s="17">
        <v>3.51</v>
      </c>
      <c r="Z175" s="17">
        <v>2.4</v>
      </c>
      <c r="AB175">
        <v>3.56</v>
      </c>
      <c r="AC175">
        <v>0.63</v>
      </c>
      <c r="AD175">
        <v>-2.1629308641247165</v>
      </c>
    </row>
    <row r="176" spans="1:30">
      <c r="A176" s="16">
        <v>41759</v>
      </c>
      <c r="B176" s="33">
        <v>-0.42</v>
      </c>
      <c r="C176" s="33">
        <v>-1.32</v>
      </c>
      <c r="D176" s="17">
        <v>-4.1399999999999997</v>
      </c>
      <c r="E176" s="17">
        <v>0.06</v>
      </c>
      <c r="F176" s="17">
        <v>-0.55000000000000004</v>
      </c>
      <c r="G176" s="17">
        <v>2.81</v>
      </c>
      <c r="H176" s="33">
        <v>6.34</v>
      </c>
      <c r="I176" s="33">
        <v>3.59</v>
      </c>
      <c r="J176" s="33">
        <v>2.13</v>
      </c>
      <c r="K176" s="33">
        <v>-1.62</v>
      </c>
      <c r="L176" s="33">
        <v>-1.1100000000000001</v>
      </c>
      <c r="M176" s="17">
        <v>1.76</v>
      </c>
      <c r="N176" s="17">
        <v>-0.05</v>
      </c>
      <c r="O176" s="17">
        <v>5.5</v>
      </c>
      <c r="P176" s="17">
        <v>-0.57999999999999996</v>
      </c>
      <c r="Q176" s="17">
        <v>4.1900000000000004</v>
      </c>
      <c r="R176" s="33">
        <v>3.76</v>
      </c>
      <c r="S176" s="33">
        <v>7.23</v>
      </c>
      <c r="T176" s="33">
        <v>2.9</v>
      </c>
      <c r="U176" s="33">
        <v>2.9</v>
      </c>
      <c r="V176" s="33">
        <v>5</v>
      </c>
      <c r="W176" s="17">
        <v>6.26</v>
      </c>
      <c r="X176" s="17">
        <v>4.24</v>
      </c>
      <c r="Y176" s="17">
        <v>7.52</v>
      </c>
      <c r="Z176" s="17">
        <v>2.15</v>
      </c>
      <c r="AB176">
        <v>3.71</v>
      </c>
      <c r="AC176">
        <v>1.1200000000000001</v>
      </c>
      <c r="AD176">
        <v>-3.1960785665779756</v>
      </c>
    </row>
    <row r="177" spans="1:30">
      <c r="A177" s="16">
        <v>41790</v>
      </c>
      <c r="B177" s="33">
        <v>-1.18</v>
      </c>
      <c r="C177" s="33">
        <v>0.57999999999999996</v>
      </c>
      <c r="D177" s="17">
        <v>-1.26</v>
      </c>
      <c r="E177" s="17">
        <v>4.82</v>
      </c>
      <c r="F177" s="17">
        <v>2.2400000000000002</v>
      </c>
      <c r="G177" s="17">
        <v>3.36</v>
      </c>
      <c r="H177" s="33">
        <v>3.24</v>
      </c>
      <c r="I177" s="33">
        <v>-0.03</v>
      </c>
      <c r="J177" s="33">
        <v>-5.12</v>
      </c>
      <c r="K177" s="33">
        <v>-2.2999999999999998</v>
      </c>
      <c r="L177" s="33">
        <v>2.2599999999999998</v>
      </c>
      <c r="M177" s="17">
        <v>0.61</v>
      </c>
      <c r="N177" s="17">
        <v>-0.23</v>
      </c>
      <c r="O177" s="17">
        <v>-3.3</v>
      </c>
      <c r="P177" s="17">
        <v>-2.09</v>
      </c>
      <c r="Q177" s="17">
        <v>1.57</v>
      </c>
      <c r="R177" s="33">
        <v>3.93</v>
      </c>
      <c r="S177" s="33">
        <v>-2.0099999999999998</v>
      </c>
      <c r="T177" s="33">
        <v>-1.6</v>
      </c>
      <c r="U177" s="33">
        <v>-1.67</v>
      </c>
      <c r="V177" s="33">
        <v>3.59</v>
      </c>
      <c r="W177" s="17">
        <v>4.1900000000000004</v>
      </c>
      <c r="X177" s="17">
        <v>0.15</v>
      </c>
      <c r="Y177" s="17">
        <v>-0.52</v>
      </c>
      <c r="Z177" s="17">
        <v>-0.27</v>
      </c>
      <c r="AB177">
        <v>-0.41</v>
      </c>
      <c r="AC177">
        <v>0.32</v>
      </c>
      <c r="AD177">
        <v>-1.3686465905979146</v>
      </c>
    </row>
    <row r="178" spans="1:30">
      <c r="A178" s="16">
        <v>41820</v>
      </c>
      <c r="B178" s="33">
        <v>1.65</v>
      </c>
      <c r="C178" s="33">
        <v>3.22</v>
      </c>
      <c r="D178" s="17">
        <v>1.32</v>
      </c>
      <c r="E178" s="17">
        <v>-2.7</v>
      </c>
      <c r="F178" s="17">
        <v>2.67</v>
      </c>
      <c r="G178" s="17">
        <v>-0.74</v>
      </c>
      <c r="H178" s="33">
        <v>0.02</v>
      </c>
      <c r="I178" s="33">
        <v>-0.81</v>
      </c>
      <c r="J178" s="33">
        <v>-0.62</v>
      </c>
      <c r="K178" s="33">
        <v>-4.3099999999999996</v>
      </c>
      <c r="L178" s="33">
        <v>-0.04</v>
      </c>
      <c r="M178" s="17">
        <v>-0.39</v>
      </c>
      <c r="N178" s="17">
        <v>1.67</v>
      </c>
      <c r="O178" s="17">
        <v>-3.63</v>
      </c>
      <c r="P178" s="17">
        <v>-0.96</v>
      </c>
      <c r="Q178" s="17">
        <v>0.99</v>
      </c>
      <c r="R178" s="33">
        <v>-0.28999999999999998</v>
      </c>
      <c r="S178" s="33">
        <v>-1.01</v>
      </c>
      <c r="T178" s="33">
        <v>-2.2200000000000002</v>
      </c>
      <c r="U178" s="33">
        <v>-2.64</v>
      </c>
      <c r="V178" s="33">
        <v>-0.02</v>
      </c>
      <c r="W178" s="17">
        <v>-2.44</v>
      </c>
      <c r="X178" s="17">
        <v>-1.86</v>
      </c>
      <c r="Y178" s="17">
        <v>-0.89</v>
      </c>
      <c r="Z178" s="17">
        <v>-1.58</v>
      </c>
      <c r="AB178">
        <v>-1.55</v>
      </c>
      <c r="AC178">
        <v>3.07</v>
      </c>
      <c r="AD178">
        <v>-2.4968909197151965</v>
      </c>
    </row>
    <row r="179" spans="1:30">
      <c r="A179" s="18">
        <v>41851</v>
      </c>
      <c r="B179" s="34">
        <v>9.66</v>
      </c>
      <c r="C179" s="34">
        <v>2.4</v>
      </c>
      <c r="D179" s="19">
        <v>5.29</v>
      </c>
      <c r="E179" s="19">
        <v>2</v>
      </c>
      <c r="F179" s="19">
        <v>-0.68</v>
      </c>
      <c r="G179" s="19">
        <v>8.73</v>
      </c>
      <c r="H179" s="34">
        <v>2.86</v>
      </c>
      <c r="I179" s="34">
        <v>1.34</v>
      </c>
      <c r="J179" s="34">
        <v>-0.98</v>
      </c>
      <c r="K179" s="34">
        <v>-2.0299999999999998</v>
      </c>
      <c r="L179" s="34">
        <v>4.79</v>
      </c>
      <c r="M179" s="19">
        <v>2.97</v>
      </c>
      <c r="N179" s="19">
        <v>-0.25</v>
      </c>
      <c r="O179" s="19">
        <v>1.78</v>
      </c>
      <c r="P179" s="19">
        <v>2.73</v>
      </c>
      <c r="Q179" s="19">
        <v>4.1900000000000004</v>
      </c>
      <c r="R179" s="34">
        <v>1.73</v>
      </c>
      <c r="S179" s="34">
        <v>-0.4</v>
      </c>
      <c r="T179" s="34">
        <v>0.28999999999999998</v>
      </c>
      <c r="U179" s="34">
        <v>-0.16</v>
      </c>
      <c r="V179" s="34">
        <v>4.9800000000000004</v>
      </c>
      <c r="W179" s="19">
        <v>2.93</v>
      </c>
      <c r="X179" s="19">
        <v>3.69</v>
      </c>
      <c r="Y179" s="19">
        <v>-0.78</v>
      </c>
      <c r="Z179" s="19">
        <v>0.67</v>
      </c>
      <c r="AB179">
        <v>-1.98</v>
      </c>
      <c r="AC179">
        <v>5.8</v>
      </c>
      <c r="AD179">
        <v>0.66765548995123725</v>
      </c>
    </row>
    <row r="180" spans="1:30">
      <c r="A180" s="16">
        <v>41882</v>
      </c>
      <c r="B180" s="33">
        <v>2.66</v>
      </c>
      <c r="C180" s="33">
        <v>3.51</v>
      </c>
      <c r="D180" s="17">
        <v>-0.17</v>
      </c>
      <c r="E180" s="17">
        <v>-6.08</v>
      </c>
      <c r="F180" s="17">
        <v>7.78</v>
      </c>
      <c r="G180" s="17">
        <v>7.72</v>
      </c>
      <c r="H180" s="33">
        <v>2.1</v>
      </c>
      <c r="I180" s="33">
        <v>4.05</v>
      </c>
      <c r="J180" s="33">
        <v>5.04</v>
      </c>
      <c r="K180" s="33">
        <v>5.39</v>
      </c>
      <c r="L180" s="33">
        <v>4.63</v>
      </c>
      <c r="M180" s="17">
        <v>4.0599999999999996</v>
      </c>
      <c r="N180" s="17">
        <v>5.76</v>
      </c>
      <c r="O180" s="17">
        <v>4.62</v>
      </c>
      <c r="P180" s="17">
        <v>9.44</v>
      </c>
      <c r="Q180" s="17">
        <v>3.33</v>
      </c>
      <c r="R180" s="33">
        <v>2.0099999999999998</v>
      </c>
      <c r="S180" s="33">
        <v>7.49</v>
      </c>
      <c r="T180" s="33">
        <v>7.39</v>
      </c>
      <c r="U180" s="33">
        <v>2.39</v>
      </c>
      <c r="V180" s="33">
        <v>3.13</v>
      </c>
      <c r="W180" s="17">
        <v>-1.98</v>
      </c>
      <c r="X180" s="17">
        <v>1.01</v>
      </c>
      <c r="Y180" s="17">
        <v>2.2999999999999998</v>
      </c>
      <c r="Z180" s="17">
        <v>-1.08</v>
      </c>
      <c r="AB180">
        <v>2.31</v>
      </c>
      <c r="AC180">
        <v>2.2999999999999998</v>
      </c>
      <c r="AD180">
        <v>-1.6159899986832769</v>
      </c>
    </row>
    <row r="181" spans="1:30">
      <c r="A181" s="16">
        <v>41912</v>
      </c>
      <c r="B181" s="33">
        <v>-1.05</v>
      </c>
      <c r="C181" s="33">
        <v>-2.2200000000000002</v>
      </c>
      <c r="D181" s="17">
        <v>-10.18</v>
      </c>
      <c r="E181" s="17">
        <v>-3.64</v>
      </c>
      <c r="F181" s="17">
        <v>2.75</v>
      </c>
      <c r="G181" s="17">
        <v>-1.86</v>
      </c>
      <c r="H181" s="33">
        <v>0.46</v>
      </c>
      <c r="I181" s="33">
        <v>3.52</v>
      </c>
      <c r="J181" s="33">
        <v>5.38</v>
      </c>
      <c r="K181" s="33">
        <v>2.48</v>
      </c>
      <c r="L181" s="33">
        <v>-0.73</v>
      </c>
      <c r="M181" s="17">
        <v>2.3199999999999998</v>
      </c>
      <c r="N181" s="17">
        <v>3.16</v>
      </c>
      <c r="O181" s="17">
        <v>-0.02</v>
      </c>
      <c r="P181" s="17">
        <v>2.56</v>
      </c>
      <c r="Q181" s="17">
        <v>1.47</v>
      </c>
      <c r="R181" s="33">
        <v>0.65</v>
      </c>
      <c r="S181" s="33">
        <v>-3.29</v>
      </c>
      <c r="T181" s="33">
        <v>2.04</v>
      </c>
      <c r="U181" s="33">
        <v>5.42</v>
      </c>
      <c r="V181" s="33">
        <v>1.55</v>
      </c>
      <c r="W181" s="17">
        <v>-0.98</v>
      </c>
      <c r="X181" s="17">
        <v>1.9</v>
      </c>
      <c r="Y181" s="17">
        <v>3.11</v>
      </c>
      <c r="Z181" s="17">
        <v>5.16</v>
      </c>
      <c r="AB181">
        <v>3.91</v>
      </c>
      <c r="AC181">
        <v>-2.19</v>
      </c>
      <c r="AD181">
        <v>-4.4021667332009127</v>
      </c>
    </row>
    <row r="182" spans="1:30">
      <c r="A182" s="16">
        <v>41943</v>
      </c>
      <c r="B182" s="33">
        <v>-4.0999999999999996</v>
      </c>
      <c r="C182" s="33">
        <v>-3.88</v>
      </c>
      <c r="D182" s="17">
        <v>-6.4</v>
      </c>
      <c r="E182" s="17">
        <v>0.59</v>
      </c>
      <c r="F182" s="17">
        <v>-4.92</v>
      </c>
      <c r="G182" s="17">
        <v>-3.84</v>
      </c>
      <c r="H182" s="33">
        <v>-1.81</v>
      </c>
      <c r="I182" s="33">
        <v>0.1</v>
      </c>
      <c r="J182" s="33">
        <v>0.57999999999999996</v>
      </c>
      <c r="K182" s="33">
        <v>-1.1100000000000001</v>
      </c>
      <c r="L182" s="33">
        <v>-0.18</v>
      </c>
      <c r="M182" s="17">
        <v>-2.92</v>
      </c>
      <c r="N182" s="17">
        <v>0.61</v>
      </c>
      <c r="O182" s="17">
        <v>-1.38</v>
      </c>
      <c r="P182" s="17">
        <v>1.51</v>
      </c>
      <c r="Q182" s="17">
        <v>-3.05</v>
      </c>
      <c r="R182" s="33">
        <v>-1.9</v>
      </c>
      <c r="S182" s="33">
        <v>-1.56</v>
      </c>
      <c r="T182" s="33">
        <v>-5.2</v>
      </c>
      <c r="U182" s="33">
        <v>-2.23</v>
      </c>
      <c r="V182" s="33">
        <v>-2.0299999999999998</v>
      </c>
      <c r="W182" s="17">
        <v>-3.08</v>
      </c>
      <c r="X182" s="17">
        <v>-2.99</v>
      </c>
      <c r="Y182" s="17">
        <v>-1.86</v>
      </c>
      <c r="Z182" s="17">
        <v>1.26</v>
      </c>
      <c r="AB182">
        <v>0.73</v>
      </c>
      <c r="AC182">
        <v>-1.69</v>
      </c>
      <c r="AD182">
        <v>-4.8761952849777206</v>
      </c>
    </row>
    <row r="183" spans="1:30">
      <c r="A183" s="16">
        <v>41973</v>
      </c>
      <c r="B183" s="33">
        <v>-0.08</v>
      </c>
      <c r="C183" s="33">
        <v>4</v>
      </c>
      <c r="D183" s="17">
        <v>2.2200000000000002</v>
      </c>
      <c r="E183" s="17">
        <v>10.41</v>
      </c>
      <c r="F183" s="17">
        <v>-3.64</v>
      </c>
      <c r="G183" s="17">
        <v>-6.88</v>
      </c>
      <c r="H183" s="33">
        <v>-0.12</v>
      </c>
      <c r="I183" s="33">
        <v>0.53</v>
      </c>
      <c r="J183" s="33">
        <v>-1.1000000000000001</v>
      </c>
      <c r="K183" s="33">
        <v>-7.38</v>
      </c>
      <c r="L183" s="33">
        <v>-3.37</v>
      </c>
      <c r="M183" s="17">
        <v>-2.46</v>
      </c>
      <c r="N183" s="17">
        <v>-4.93</v>
      </c>
      <c r="O183" s="17">
        <v>-0.68</v>
      </c>
      <c r="P183" s="17">
        <v>-5.61</v>
      </c>
      <c r="Q183" s="17">
        <v>-3.18</v>
      </c>
      <c r="R183" s="33">
        <v>-3.38</v>
      </c>
      <c r="S183" s="33">
        <v>-2.4</v>
      </c>
      <c r="T183" s="33">
        <v>-3.96</v>
      </c>
      <c r="U183" s="33">
        <v>-1.81</v>
      </c>
      <c r="V183" s="33">
        <v>-1.79</v>
      </c>
      <c r="W183" s="17">
        <v>0.33</v>
      </c>
      <c r="X183" s="17">
        <v>-2.04</v>
      </c>
      <c r="Y183" s="17">
        <v>-0.94</v>
      </c>
      <c r="Z183" s="17">
        <v>-1.06</v>
      </c>
      <c r="AB183">
        <v>-3.62</v>
      </c>
      <c r="AC183">
        <v>0.36</v>
      </c>
      <c r="AD183">
        <v>8.9961290441114894E-2</v>
      </c>
    </row>
    <row r="184" spans="1:30">
      <c r="A184" s="18">
        <v>42004</v>
      </c>
      <c r="B184" s="34">
        <v>-7</v>
      </c>
      <c r="C184" s="34">
        <v>-5.7</v>
      </c>
      <c r="D184" s="19">
        <v>-4.41</v>
      </c>
      <c r="E184" s="19">
        <v>-1.23</v>
      </c>
      <c r="F184" s="19">
        <v>-2.9</v>
      </c>
      <c r="G184" s="19">
        <v>-1.53</v>
      </c>
      <c r="H184" s="34">
        <v>1.88</v>
      </c>
      <c r="I184" s="34">
        <v>-2.2400000000000002</v>
      </c>
      <c r="J184" s="34">
        <v>3.43</v>
      </c>
      <c r="K184" s="34">
        <v>-0.35</v>
      </c>
      <c r="L184" s="34">
        <v>-1.18</v>
      </c>
      <c r="M184" s="19">
        <v>-2.1800000000000002</v>
      </c>
      <c r="N184" s="19">
        <v>0.4</v>
      </c>
      <c r="O184" s="19">
        <v>0.17</v>
      </c>
      <c r="P184" s="19">
        <v>0.97</v>
      </c>
      <c r="Q184" s="19">
        <v>-3.03</v>
      </c>
      <c r="R184" s="34">
        <v>-0.28999999999999998</v>
      </c>
      <c r="S184" s="34">
        <v>1.74</v>
      </c>
      <c r="T184" s="34">
        <v>1.49</v>
      </c>
      <c r="U184" s="34">
        <v>0.85</v>
      </c>
      <c r="V184" s="34">
        <v>-4.29</v>
      </c>
      <c r="W184" s="19">
        <v>-2.46</v>
      </c>
      <c r="X184" s="19">
        <v>-0.47</v>
      </c>
      <c r="Y184" s="19">
        <v>-0.27</v>
      </c>
      <c r="Z184" s="19">
        <v>-2.29</v>
      </c>
      <c r="AB184">
        <v>2.93</v>
      </c>
      <c r="AC184">
        <v>-2.64</v>
      </c>
      <c r="AD184">
        <v>-5.1205300090088528</v>
      </c>
    </row>
    <row r="185" spans="1:30">
      <c r="A185" s="16">
        <v>42035</v>
      </c>
      <c r="B185" s="33">
        <v>-1.59</v>
      </c>
      <c r="C185" s="33">
        <v>-0.01</v>
      </c>
      <c r="D185" s="17">
        <v>2.5</v>
      </c>
      <c r="E185" s="17">
        <v>3.97</v>
      </c>
      <c r="F185" s="17">
        <v>5.43</v>
      </c>
      <c r="G185" s="17">
        <v>2.82</v>
      </c>
      <c r="H185" s="33">
        <v>4.76</v>
      </c>
      <c r="I185" s="33">
        <v>6.26</v>
      </c>
      <c r="J185" s="33">
        <v>8.16</v>
      </c>
      <c r="K185" s="33">
        <v>10.4</v>
      </c>
      <c r="L185" s="33">
        <v>0.6</v>
      </c>
      <c r="M185" s="17">
        <v>4.37</v>
      </c>
      <c r="N185" s="17">
        <v>5.17</v>
      </c>
      <c r="O185" s="17">
        <v>2.2999999999999998</v>
      </c>
      <c r="P185" s="17">
        <v>12.5</v>
      </c>
      <c r="Q185" s="17">
        <v>2.94</v>
      </c>
      <c r="R185" s="33">
        <v>5.34</v>
      </c>
      <c r="S185" s="33">
        <v>7.72</v>
      </c>
      <c r="T185" s="33">
        <v>8.41</v>
      </c>
      <c r="U185" s="33">
        <v>8.1199999999999992</v>
      </c>
      <c r="V185" s="33">
        <v>9.74</v>
      </c>
      <c r="W185" s="17">
        <v>10.92</v>
      </c>
      <c r="X185" s="17">
        <v>9.73</v>
      </c>
      <c r="Y185" s="17">
        <v>11.06</v>
      </c>
      <c r="Z185" s="17">
        <v>11.4</v>
      </c>
      <c r="AB185">
        <v>4.6399999999999997</v>
      </c>
      <c r="AC185">
        <v>-4.79</v>
      </c>
      <c r="AD185">
        <v>0.407090212403034</v>
      </c>
    </row>
    <row r="186" spans="1:30">
      <c r="A186" s="16">
        <v>42063</v>
      </c>
      <c r="B186" s="33">
        <v>3.02</v>
      </c>
      <c r="C186" s="33">
        <v>0.35</v>
      </c>
      <c r="D186" s="17">
        <v>1.97</v>
      </c>
      <c r="E186" s="17">
        <v>-1.99</v>
      </c>
      <c r="F186" s="17">
        <v>0.51</v>
      </c>
      <c r="G186" s="17">
        <v>9.83</v>
      </c>
      <c r="H186" s="33">
        <v>8.14</v>
      </c>
      <c r="I186" s="33">
        <v>7.34</v>
      </c>
      <c r="J186" s="33">
        <v>1.3</v>
      </c>
      <c r="K186" s="33">
        <v>6.4</v>
      </c>
      <c r="L186" s="33">
        <v>7.16</v>
      </c>
      <c r="M186" s="17">
        <v>7.86</v>
      </c>
      <c r="N186" s="17">
        <v>7.82</v>
      </c>
      <c r="O186" s="17">
        <v>2.9</v>
      </c>
      <c r="P186" s="17">
        <v>4.53</v>
      </c>
      <c r="Q186" s="17">
        <v>9.94</v>
      </c>
      <c r="R186" s="33">
        <v>8.3800000000000008</v>
      </c>
      <c r="S186" s="33">
        <v>8</v>
      </c>
      <c r="T186" s="33">
        <v>7.91</v>
      </c>
      <c r="U186" s="33">
        <v>5.77</v>
      </c>
      <c r="V186" s="33">
        <v>14.97</v>
      </c>
      <c r="W186" s="17">
        <v>8.5299999999999994</v>
      </c>
      <c r="X186" s="17">
        <v>8.94</v>
      </c>
      <c r="Y186" s="17">
        <v>11.14</v>
      </c>
      <c r="Z186" s="17">
        <v>8.34</v>
      </c>
      <c r="AB186">
        <v>7.55</v>
      </c>
      <c r="AC186">
        <v>3.66</v>
      </c>
      <c r="AD186">
        <v>0.12588266674088144</v>
      </c>
    </row>
    <row r="187" spans="1:30">
      <c r="A187" s="16">
        <v>42094</v>
      </c>
      <c r="B187" s="33">
        <v>-0.75</v>
      </c>
      <c r="C187" s="33">
        <v>-1.1000000000000001</v>
      </c>
      <c r="D187" s="17">
        <v>0.88</v>
      </c>
      <c r="E187" s="17">
        <v>3.94</v>
      </c>
      <c r="F187" s="17">
        <v>6.73</v>
      </c>
      <c r="G187" s="17">
        <v>10.83</v>
      </c>
      <c r="H187" s="33">
        <v>5.47</v>
      </c>
      <c r="I187" s="33">
        <v>8.16</v>
      </c>
      <c r="J187" s="33">
        <v>3.41</v>
      </c>
      <c r="K187" s="33">
        <v>4.6900000000000004</v>
      </c>
      <c r="L187" s="33">
        <v>8.24</v>
      </c>
      <c r="M187" s="17">
        <v>5.64</v>
      </c>
      <c r="N187" s="17">
        <v>5.33</v>
      </c>
      <c r="O187" s="17">
        <v>6.54</v>
      </c>
      <c r="P187" s="17">
        <v>10.71</v>
      </c>
      <c r="Q187" s="17">
        <v>12.35</v>
      </c>
      <c r="R187" s="33">
        <v>9.15</v>
      </c>
      <c r="S187" s="33">
        <v>6.32</v>
      </c>
      <c r="T187" s="33">
        <v>8.85</v>
      </c>
      <c r="U187" s="33">
        <v>5</v>
      </c>
      <c r="V187" s="33">
        <v>12.67</v>
      </c>
      <c r="W187" s="17">
        <v>13.98</v>
      </c>
      <c r="X187" s="17">
        <v>5.05</v>
      </c>
      <c r="Y187" s="17">
        <v>7.7</v>
      </c>
      <c r="Z187" s="17">
        <v>6.76</v>
      </c>
      <c r="AB187">
        <v>5.76</v>
      </c>
      <c r="AC187">
        <v>0.72</v>
      </c>
      <c r="AD187">
        <v>1.091916468461402</v>
      </c>
    </row>
    <row r="188" spans="1:30">
      <c r="A188" s="16">
        <v>42124</v>
      </c>
      <c r="B188" s="33">
        <v>7.55</v>
      </c>
      <c r="C188" s="33">
        <v>5.83</v>
      </c>
      <c r="D188" s="17">
        <v>3.22</v>
      </c>
      <c r="E188" s="17">
        <v>1.46</v>
      </c>
      <c r="F188" s="17">
        <v>5.03</v>
      </c>
      <c r="G188" s="17">
        <v>8.7799999999999994</v>
      </c>
      <c r="H188" s="33">
        <v>2.17</v>
      </c>
      <c r="I188" s="33">
        <v>7.29</v>
      </c>
      <c r="J188" s="33">
        <v>5.86</v>
      </c>
      <c r="K188" s="33">
        <v>5.27</v>
      </c>
      <c r="L188" s="33">
        <v>7.58</v>
      </c>
      <c r="M188" s="17">
        <v>4.7699999999999996</v>
      </c>
      <c r="N188" s="17">
        <v>2.93</v>
      </c>
      <c r="O188" s="17">
        <v>1.42</v>
      </c>
      <c r="P188" s="17">
        <v>8.19</v>
      </c>
      <c r="Q188" s="17">
        <v>4.54</v>
      </c>
      <c r="R188" s="33">
        <v>7.3</v>
      </c>
      <c r="S188" s="33">
        <v>1.77</v>
      </c>
      <c r="T188" s="33">
        <v>3.74</v>
      </c>
      <c r="U188" s="33">
        <v>6.66</v>
      </c>
      <c r="V188" s="33">
        <v>6.46</v>
      </c>
      <c r="W188" s="17">
        <v>6.21</v>
      </c>
      <c r="X188" s="17">
        <v>9.94</v>
      </c>
      <c r="Y188" s="17">
        <v>11.2</v>
      </c>
      <c r="Z188" s="17">
        <v>12.17</v>
      </c>
      <c r="AB188">
        <v>1.28</v>
      </c>
      <c r="AC188">
        <v>0.92</v>
      </c>
      <c r="AD188">
        <v>3.1163922418648236</v>
      </c>
    </row>
    <row r="189" spans="1:30">
      <c r="A189" s="18">
        <v>42155</v>
      </c>
      <c r="B189" s="34">
        <v>-4.22</v>
      </c>
      <c r="C189" s="34">
        <v>-7.0000000000000007E-2</v>
      </c>
      <c r="D189" s="19">
        <v>-7.16</v>
      </c>
      <c r="E189" s="19">
        <v>-3.1</v>
      </c>
      <c r="F189" s="19">
        <v>-1.84</v>
      </c>
      <c r="G189" s="19">
        <v>-0.57999999999999996</v>
      </c>
      <c r="H189" s="34">
        <v>3.29</v>
      </c>
      <c r="I189" s="34">
        <v>11.31</v>
      </c>
      <c r="J189" s="34">
        <v>6.29</v>
      </c>
      <c r="K189" s="34">
        <v>4.2300000000000004</v>
      </c>
      <c r="L189" s="34">
        <v>-1.2</v>
      </c>
      <c r="M189" s="19">
        <v>2.33</v>
      </c>
      <c r="N189" s="19">
        <v>1.75</v>
      </c>
      <c r="O189" s="19">
        <v>6.23</v>
      </c>
      <c r="P189" s="19">
        <v>9.99</v>
      </c>
      <c r="Q189" s="19">
        <v>1</v>
      </c>
      <c r="R189" s="34">
        <v>3.09</v>
      </c>
      <c r="S189" s="34">
        <v>6.88</v>
      </c>
      <c r="T189" s="34">
        <v>3.36</v>
      </c>
      <c r="U189" s="34">
        <v>1.32</v>
      </c>
      <c r="V189" s="34">
        <v>1.0900000000000001</v>
      </c>
      <c r="W189" s="19">
        <v>4.16</v>
      </c>
      <c r="X189" s="19">
        <v>2.85</v>
      </c>
      <c r="Y189" s="19">
        <v>3.54</v>
      </c>
      <c r="Z189" s="19">
        <v>8.36</v>
      </c>
      <c r="AB189">
        <v>5.94</v>
      </c>
      <c r="AC189">
        <v>-4.8600000000000003</v>
      </c>
      <c r="AD189">
        <v>-2.6662912956029983</v>
      </c>
    </row>
    <row r="190" spans="1:30">
      <c r="A190" s="16">
        <v>42185</v>
      </c>
      <c r="B190" s="33">
        <v>-3.03</v>
      </c>
      <c r="C190" s="33">
        <v>-1.62</v>
      </c>
      <c r="D190" s="17">
        <v>-3.03</v>
      </c>
      <c r="E190" s="17">
        <v>-2.96</v>
      </c>
      <c r="F190" s="17">
        <v>-0.05</v>
      </c>
      <c r="G190" s="17">
        <v>0.42</v>
      </c>
      <c r="H190" s="33">
        <v>-0.67</v>
      </c>
      <c r="I190" s="33">
        <v>-1.1399999999999999</v>
      </c>
      <c r="J190" s="33">
        <v>3.34</v>
      </c>
      <c r="K190" s="33">
        <v>10.69</v>
      </c>
      <c r="L190" s="33">
        <v>1.95</v>
      </c>
      <c r="M190" s="17">
        <v>4.53</v>
      </c>
      <c r="N190" s="17">
        <v>2.57</v>
      </c>
      <c r="O190" s="17">
        <v>15.79</v>
      </c>
      <c r="P190" s="17">
        <v>12.36</v>
      </c>
      <c r="Q190" s="17">
        <v>-1.38</v>
      </c>
      <c r="R190" s="33">
        <v>-1.27</v>
      </c>
      <c r="S190" s="33">
        <v>-1.1299999999999999</v>
      </c>
      <c r="T190" s="33">
        <v>0.06</v>
      </c>
      <c r="U190" s="33">
        <v>6.61</v>
      </c>
      <c r="V190" s="33">
        <v>6.69</v>
      </c>
      <c r="W190" s="17">
        <v>3.41</v>
      </c>
      <c r="X190" s="17">
        <v>2.14</v>
      </c>
      <c r="Y190" s="17">
        <v>5.44</v>
      </c>
      <c r="Z190" s="17">
        <v>-1.36</v>
      </c>
      <c r="AB190">
        <v>3.17</v>
      </c>
      <c r="AC190">
        <v>-1.75</v>
      </c>
      <c r="AD190">
        <v>-2.7779369445794124</v>
      </c>
    </row>
    <row r="191" spans="1:30">
      <c r="A191" s="16">
        <v>42216</v>
      </c>
      <c r="B191" s="33">
        <v>-5.0999999999999996</v>
      </c>
      <c r="C191" s="33">
        <v>-1.59</v>
      </c>
      <c r="D191" s="17">
        <v>-4.82</v>
      </c>
      <c r="E191" s="17">
        <v>-2.73</v>
      </c>
      <c r="F191" s="17">
        <v>2.96</v>
      </c>
      <c r="G191" s="17">
        <v>0.46</v>
      </c>
      <c r="H191" s="33">
        <v>-4.7300000000000004</v>
      </c>
      <c r="I191" s="33">
        <v>1.33</v>
      </c>
      <c r="J191" s="33">
        <v>-0.43</v>
      </c>
      <c r="K191" s="33">
        <v>-3.48</v>
      </c>
      <c r="L191" s="33">
        <v>-2.56</v>
      </c>
      <c r="M191" s="17">
        <v>-2.68</v>
      </c>
      <c r="N191" s="17">
        <v>-0.56999999999999995</v>
      </c>
      <c r="O191" s="17">
        <v>-0.99</v>
      </c>
      <c r="P191" s="17">
        <v>-3.97</v>
      </c>
      <c r="Q191" s="17">
        <v>2.48</v>
      </c>
      <c r="R191" s="33">
        <v>-2.75</v>
      </c>
      <c r="S191" s="33">
        <v>0.47</v>
      </c>
      <c r="T191" s="33">
        <v>-1.41</v>
      </c>
      <c r="U191" s="33">
        <v>-1.29</v>
      </c>
      <c r="V191" s="33">
        <v>4.25</v>
      </c>
      <c r="W191" s="17">
        <v>1.57</v>
      </c>
      <c r="X191" s="17">
        <v>1.0900000000000001</v>
      </c>
      <c r="Y191" s="17">
        <v>5.14</v>
      </c>
      <c r="Z191" s="17">
        <v>5.54</v>
      </c>
      <c r="AB191">
        <v>2.2799999999999998</v>
      </c>
      <c r="AC191">
        <v>-1.03</v>
      </c>
      <c r="AD191">
        <v>-3.7870439336291755</v>
      </c>
    </row>
    <row r="192" spans="1:30">
      <c r="A192" s="16">
        <v>42247</v>
      </c>
      <c r="B192" s="33">
        <v>-4.1900000000000004</v>
      </c>
      <c r="C192" s="33">
        <v>-2.9</v>
      </c>
      <c r="D192" s="17">
        <v>-5.84</v>
      </c>
      <c r="E192" s="17">
        <v>0.81</v>
      </c>
      <c r="F192" s="17">
        <v>-6.19</v>
      </c>
      <c r="G192" s="17">
        <v>-9.52</v>
      </c>
      <c r="H192" s="33">
        <v>-6.23</v>
      </c>
      <c r="I192" s="33">
        <v>-6.22</v>
      </c>
      <c r="J192" s="33">
        <v>-6.02</v>
      </c>
      <c r="K192" s="33">
        <v>-11.21</v>
      </c>
      <c r="L192" s="33">
        <v>-3.59</v>
      </c>
      <c r="M192" s="17">
        <v>-2.64</v>
      </c>
      <c r="N192" s="17">
        <v>-6.97</v>
      </c>
      <c r="O192" s="17">
        <v>-2.42</v>
      </c>
      <c r="P192" s="17">
        <v>-5.64</v>
      </c>
      <c r="Q192" s="17">
        <v>-5.65</v>
      </c>
      <c r="R192" s="33">
        <v>-7.33</v>
      </c>
      <c r="S192" s="33">
        <v>-6.64</v>
      </c>
      <c r="T192" s="33">
        <v>-5.16</v>
      </c>
      <c r="U192" s="33">
        <v>-7.04</v>
      </c>
      <c r="V192" s="33">
        <v>-7.53</v>
      </c>
      <c r="W192" s="17">
        <v>-4.3899999999999997</v>
      </c>
      <c r="X192" s="17">
        <v>-5.8</v>
      </c>
      <c r="Y192" s="17">
        <v>-4.95</v>
      </c>
      <c r="Z192" s="17">
        <v>-5.03</v>
      </c>
      <c r="AB192">
        <v>-2.1800000000000002</v>
      </c>
      <c r="AC192">
        <v>-0.12</v>
      </c>
      <c r="AD192">
        <v>-6.1164087162340204</v>
      </c>
    </row>
    <row r="193" spans="1:30">
      <c r="A193" s="16">
        <v>42277</v>
      </c>
      <c r="B193" s="33">
        <v>0.63</v>
      </c>
      <c r="C193" s="33">
        <v>4.8</v>
      </c>
      <c r="D193" s="17">
        <v>3.95</v>
      </c>
      <c r="E193" s="17">
        <v>-2.84</v>
      </c>
      <c r="F193" s="17">
        <v>-3.33</v>
      </c>
      <c r="G193" s="17">
        <v>0.67</v>
      </c>
      <c r="H193" s="33">
        <v>1.72</v>
      </c>
      <c r="I193" s="33">
        <v>0.88</v>
      </c>
      <c r="J193" s="33">
        <v>0.56000000000000005</v>
      </c>
      <c r="K193" s="33">
        <v>-3.4</v>
      </c>
      <c r="L193" s="33">
        <v>2.61</v>
      </c>
      <c r="M193" s="17">
        <v>2.17</v>
      </c>
      <c r="N193" s="17">
        <v>-0.27</v>
      </c>
      <c r="O193" s="17">
        <v>-6.21</v>
      </c>
      <c r="P193" s="17">
        <v>-2.84</v>
      </c>
      <c r="Q193" s="17">
        <v>2.99</v>
      </c>
      <c r="R193" s="33">
        <v>3.91</v>
      </c>
      <c r="S193" s="33">
        <v>4.59</v>
      </c>
      <c r="T193" s="33">
        <v>1.64</v>
      </c>
      <c r="U193" s="33">
        <v>4.84</v>
      </c>
      <c r="V193" s="33">
        <v>1.85</v>
      </c>
      <c r="W193" s="17">
        <v>7.15</v>
      </c>
      <c r="X193" s="17">
        <v>11.43</v>
      </c>
      <c r="Y193" s="17">
        <v>-2.11</v>
      </c>
      <c r="Z193" s="17">
        <v>8.14</v>
      </c>
      <c r="AB193">
        <v>2.85</v>
      </c>
      <c r="AC193">
        <v>2.6</v>
      </c>
      <c r="AD193">
        <v>-0.63659911387156642</v>
      </c>
    </row>
    <row r="194" spans="1:30">
      <c r="A194" s="18">
        <v>42308</v>
      </c>
      <c r="B194" s="34">
        <v>2.98</v>
      </c>
      <c r="C194" s="34">
        <v>0.33</v>
      </c>
      <c r="D194" s="19">
        <v>11.8</v>
      </c>
      <c r="E194" s="19">
        <v>-0.91</v>
      </c>
      <c r="F194" s="19">
        <v>1.81</v>
      </c>
      <c r="G194" s="19">
        <v>-3.78</v>
      </c>
      <c r="H194" s="34">
        <v>-1.64</v>
      </c>
      <c r="I194" s="34">
        <v>-3.22</v>
      </c>
      <c r="J194" s="34">
        <v>-1.37</v>
      </c>
      <c r="K194" s="34">
        <v>1.47</v>
      </c>
      <c r="L194" s="34">
        <v>-2.39</v>
      </c>
      <c r="M194" s="19">
        <v>-5.37</v>
      </c>
      <c r="N194" s="19">
        <v>-5.3</v>
      </c>
      <c r="O194" s="19">
        <v>-0.62</v>
      </c>
      <c r="P194" s="19">
        <v>-3.51</v>
      </c>
      <c r="Q194" s="19">
        <v>0.3</v>
      </c>
      <c r="R194" s="34">
        <v>0.97</v>
      </c>
      <c r="S194" s="34">
        <v>0.33</v>
      </c>
      <c r="T194" s="34">
        <v>6.73</v>
      </c>
      <c r="U194" s="34">
        <v>0.83</v>
      </c>
      <c r="V194" s="34">
        <v>4.6399999999999997</v>
      </c>
      <c r="W194" s="19">
        <v>7.68</v>
      </c>
      <c r="X194" s="19">
        <v>7.6</v>
      </c>
      <c r="Y194" s="19">
        <v>8.09</v>
      </c>
      <c r="Z194" s="19">
        <v>5.0199999999999996</v>
      </c>
      <c r="AB194">
        <v>0.43</v>
      </c>
      <c r="AC194">
        <v>-0.97</v>
      </c>
      <c r="AD194">
        <v>1.4783869828809866</v>
      </c>
    </row>
    <row r="195" spans="1:30">
      <c r="A195" s="16">
        <v>42338</v>
      </c>
      <c r="B195" s="33">
        <v>-2.61</v>
      </c>
      <c r="C195" s="33">
        <v>-2.3199999999999998</v>
      </c>
      <c r="D195" s="17">
        <v>-3.23</v>
      </c>
      <c r="E195" s="17">
        <v>1.75</v>
      </c>
      <c r="F195" s="17">
        <v>0.9</v>
      </c>
      <c r="G195" s="17">
        <v>-2.0699999999999998</v>
      </c>
      <c r="H195" s="33">
        <v>-1.93</v>
      </c>
      <c r="I195" s="33">
        <v>-2.57</v>
      </c>
      <c r="J195" s="33">
        <v>-4.33</v>
      </c>
      <c r="K195" s="33">
        <v>-2.5099999999999998</v>
      </c>
      <c r="L195" s="33">
        <v>-4.57</v>
      </c>
      <c r="M195" s="17">
        <v>-3.33</v>
      </c>
      <c r="N195" s="17">
        <v>-1.58</v>
      </c>
      <c r="O195" s="17">
        <v>-2.72</v>
      </c>
      <c r="P195" s="17">
        <v>2.4300000000000002</v>
      </c>
      <c r="Q195" s="17">
        <v>-2.63</v>
      </c>
      <c r="R195" s="33">
        <v>-2.58</v>
      </c>
      <c r="S195" s="33">
        <v>-3.4</v>
      </c>
      <c r="T195" s="33">
        <v>-2.8</v>
      </c>
      <c r="U195" s="33">
        <v>-2.41</v>
      </c>
      <c r="V195" s="33">
        <v>-0.9</v>
      </c>
      <c r="W195" s="17">
        <v>4.87</v>
      </c>
      <c r="X195" s="17">
        <v>2</v>
      </c>
      <c r="Y195" s="17">
        <v>-3.69</v>
      </c>
      <c r="Z195" s="17">
        <v>2.48</v>
      </c>
      <c r="AB195">
        <v>-0.42</v>
      </c>
      <c r="AC195">
        <v>-1.22</v>
      </c>
      <c r="AD195">
        <v>-3.1798926801619078</v>
      </c>
    </row>
    <row r="196" spans="1:30">
      <c r="A196" s="16">
        <v>42369</v>
      </c>
      <c r="B196" s="33">
        <v>-2.12</v>
      </c>
      <c r="C196" s="33">
        <v>-2.99</v>
      </c>
      <c r="D196" s="17">
        <v>-0.33</v>
      </c>
      <c r="E196" s="17">
        <v>-3.31</v>
      </c>
      <c r="F196" s="17">
        <v>-1.19</v>
      </c>
      <c r="G196" s="17">
        <v>-0.68</v>
      </c>
      <c r="H196" s="33">
        <v>0.67</v>
      </c>
      <c r="I196" s="33">
        <v>0.12</v>
      </c>
      <c r="J196" s="33">
        <v>-4.62</v>
      </c>
      <c r="K196" s="33">
        <v>-2.4300000000000002</v>
      </c>
      <c r="L196" s="33">
        <v>-2.56</v>
      </c>
      <c r="M196" s="17">
        <v>0.28999999999999998</v>
      </c>
      <c r="N196" s="17">
        <v>5.2</v>
      </c>
      <c r="O196" s="17">
        <v>-2.46</v>
      </c>
      <c r="P196" s="17">
        <v>-0.95</v>
      </c>
      <c r="Q196" s="17">
        <v>-0.28999999999999998</v>
      </c>
      <c r="R196" s="33">
        <v>-0.45</v>
      </c>
      <c r="S196" s="33">
        <v>2.29</v>
      </c>
      <c r="T196" s="33">
        <v>-1.69</v>
      </c>
      <c r="U196" s="33">
        <v>-4.43</v>
      </c>
      <c r="V196" s="33">
        <v>2.68</v>
      </c>
      <c r="W196" s="17">
        <v>3.29</v>
      </c>
      <c r="X196" s="17">
        <v>0.28000000000000003</v>
      </c>
      <c r="Y196" s="17">
        <v>1.77</v>
      </c>
      <c r="Z196" s="17">
        <v>2.11</v>
      </c>
      <c r="AB196">
        <v>1.58</v>
      </c>
      <c r="AC196">
        <v>0.68</v>
      </c>
      <c r="AD196">
        <v>-3.1205858705522296</v>
      </c>
    </row>
    <row r="197" spans="1:30">
      <c r="A197" s="16">
        <v>42400</v>
      </c>
      <c r="B197" s="33">
        <v>-2.27</v>
      </c>
      <c r="C197" s="33">
        <v>-4.5999999999999996</v>
      </c>
      <c r="D197" s="17">
        <v>-4.49</v>
      </c>
      <c r="E197" s="17">
        <v>-0.9</v>
      </c>
      <c r="F197" s="17">
        <v>0.55000000000000004</v>
      </c>
      <c r="G197" s="17">
        <v>-3.77</v>
      </c>
      <c r="H197" s="33">
        <v>-1.3</v>
      </c>
      <c r="I197" s="33">
        <v>-4.45</v>
      </c>
      <c r="J197" s="33">
        <v>-2.41</v>
      </c>
      <c r="K197" s="33">
        <v>0.54</v>
      </c>
      <c r="L197" s="33">
        <v>-2.0699999999999998</v>
      </c>
      <c r="M197" s="17">
        <v>-2.99</v>
      </c>
      <c r="N197" s="17">
        <v>0</v>
      </c>
      <c r="O197" s="17">
        <v>-1.43</v>
      </c>
      <c r="P197" s="17">
        <v>1.83</v>
      </c>
      <c r="Q197" s="17">
        <v>-4.72</v>
      </c>
      <c r="R197" s="33">
        <v>-3.03</v>
      </c>
      <c r="S197" s="33">
        <v>-1.36</v>
      </c>
      <c r="T197" s="33">
        <v>-0.9</v>
      </c>
      <c r="U197" s="33">
        <v>0.42</v>
      </c>
      <c r="V197" s="33">
        <v>-6.05</v>
      </c>
      <c r="W197" s="17">
        <v>-5.0599999999999996</v>
      </c>
      <c r="X197" s="17">
        <v>-4.1900000000000004</v>
      </c>
      <c r="Y197" s="17">
        <v>-1.5</v>
      </c>
      <c r="Z197" s="17">
        <v>-5.64</v>
      </c>
      <c r="AB197">
        <v>-1.1000000000000001</v>
      </c>
      <c r="AC197">
        <v>-3.31</v>
      </c>
      <c r="AD197">
        <v>-3.8305675553293104</v>
      </c>
    </row>
    <row r="198" spans="1:30">
      <c r="A198" s="16">
        <v>42429</v>
      </c>
      <c r="B198" s="33">
        <v>6.15</v>
      </c>
      <c r="C198" s="33">
        <v>4.4000000000000004</v>
      </c>
      <c r="D198" s="17">
        <v>0.21</v>
      </c>
      <c r="E198" s="17">
        <v>-0.5</v>
      </c>
      <c r="F198" s="17">
        <v>-7.21</v>
      </c>
      <c r="G198" s="17">
        <v>2.93</v>
      </c>
      <c r="H198" s="33">
        <v>1.63</v>
      </c>
      <c r="I198" s="33">
        <v>0.66</v>
      </c>
      <c r="J198" s="33">
        <v>-2.73</v>
      </c>
      <c r="K198" s="33">
        <v>-5.0999999999999996</v>
      </c>
      <c r="L198" s="33">
        <v>3.73</v>
      </c>
      <c r="M198" s="17">
        <v>-1.42</v>
      </c>
      <c r="N198" s="17">
        <v>-4.91</v>
      </c>
      <c r="O198" s="17">
        <v>-4.7699999999999996</v>
      </c>
      <c r="P198" s="17">
        <v>-5.75</v>
      </c>
      <c r="Q198" s="17">
        <v>2.16</v>
      </c>
      <c r="R198" s="33">
        <v>-2.29</v>
      </c>
      <c r="S198" s="33">
        <v>1.65</v>
      </c>
      <c r="T198" s="33">
        <v>-2.99</v>
      </c>
      <c r="U198" s="33">
        <v>-2.78</v>
      </c>
      <c r="V198" s="33">
        <v>0.56000000000000005</v>
      </c>
      <c r="W198" s="17">
        <v>0.98</v>
      </c>
      <c r="X198" s="17">
        <v>1.84</v>
      </c>
      <c r="Y198" s="17">
        <v>-3.2</v>
      </c>
      <c r="Z198" s="17">
        <v>1.04</v>
      </c>
      <c r="AB198">
        <v>0.7</v>
      </c>
      <c r="AC198">
        <v>7.41</v>
      </c>
      <c r="AD198">
        <v>-2.0761096168798914</v>
      </c>
    </row>
    <row r="199" spans="1:30">
      <c r="A199" s="18">
        <v>42460</v>
      </c>
      <c r="B199" s="34">
        <v>6.69</v>
      </c>
      <c r="C199" s="34">
        <v>4.34</v>
      </c>
      <c r="D199" s="19">
        <v>7.87</v>
      </c>
      <c r="E199" s="19">
        <v>-1.31</v>
      </c>
      <c r="F199" s="19">
        <v>-0.69</v>
      </c>
      <c r="G199" s="19">
        <v>6.74</v>
      </c>
      <c r="H199" s="34">
        <v>5.75</v>
      </c>
      <c r="I199" s="34">
        <v>3.24</v>
      </c>
      <c r="J199" s="34">
        <v>7.15</v>
      </c>
      <c r="K199" s="34">
        <v>3.3</v>
      </c>
      <c r="L199" s="34">
        <v>4.87</v>
      </c>
      <c r="M199" s="19">
        <v>3.89</v>
      </c>
      <c r="N199" s="19">
        <v>4.3499999999999996</v>
      </c>
      <c r="O199" s="19">
        <v>3.33</v>
      </c>
      <c r="P199" s="19">
        <v>1.9</v>
      </c>
      <c r="Q199" s="19">
        <v>4.17</v>
      </c>
      <c r="R199" s="34">
        <v>5.07</v>
      </c>
      <c r="S199" s="34">
        <v>2.95</v>
      </c>
      <c r="T199" s="34">
        <v>6.85</v>
      </c>
      <c r="U199" s="34">
        <v>8.66</v>
      </c>
      <c r="V199" s="34">
        <v>9.81</v>
      </c>
      <c r="W199" s="19">
        <v>5.91</v>
      </c>
      <c r="X199" s="19">
        <v>6.91</v>
      </c>
      <c r="Y199" s="19">
        <v>8.91</v>
      </c>
      <c r="Z199" s="19">
        <v>11.9</v>
      </c>
      <c r="AB199">
        <v>3.01</v>
      </c>
      <c r="AC199">
        <v>2.25</v>
      </c>
      <c r="AD199">
        <v>2.727727424368938</v>
      </c>
    </row>
    <row r="200" spans="1:30">
      <c r="A200" s="16">
        <v>42490</v>
      </c>
      <c r="B200" s="33">
        <v>4.8499999999999996</v>
      </c>
      <c r="C200" s="33">
        <v>-2.57</v>
      </c>
      <c r="D200" s="17">
        <v>-2.81</v>
      </c>
      <c r="E200" s="17">
        <v>-1.06</v>
      </c>
      <c r="F200" s="17">
        <v>0.98</v>
      </c>
      <c r="G200" s="17">
        <v>4.1399999999999997</v>
      </c>
      <c r="H200" s="33">
        <v>2.63</v>
      </c>
      <c r="I200" s="33">
        <v>2.2799999999999998</v>
      </c>
      <c r="J200" s="33">
        <v>10.41</v>
      </c>
      <c r="K200" s="33">
        <v>4.3600000000000003</v>
      </c>
      <c r="L200" s="33">
        <v>3.8</v>
      </c>
      <c r="M200" s="17">
        <v>-0.44</v>
      </c>
      <c r="N200" s="17">
        <v>2.65</v>
      </c>
      <c r="O200" s="17">
        <v>0.16</v>
      </c>
      <c r="P200" s="17">
        <v>0.09</v>
      </c>
      <c r="Q200" s="17">
        <v>1.94</v>
      </c>
      <c r="R200" s="33">
        <v>4.87</v>
      </c>
      <c r="S200" s="33">
        <v>5.45</v>
      </c>
      <c r="T200" s="33">
        <v>7.51</v>
      </c>
      <c r="U200" s="33">
        <v>5.99</v>
      </c>
      <c r="V200" s="33">
        <v>7.4</v>
      </c>
      <c r="W200" s="17">
        <v>3.82</v>
      </c>
      <c r="X200" s="17">
        <v>9.74</v>
      </c>
      <c r="Y200" s="17">
        <v>2.02</v>
      </c>
      <c r="Z200" s="17">
        <v>4.7</v>
      </c>
      <c r="AB200">
        <v>4.33</v>
      </c>
      <c r="AC200">
        <v>-0.18</v>
      </c>
      <c r="AD200">
        <v>-1.3751367506869057</v>
      </c>
    </row>
    <row r="201" spans="1:30">
      <c r="A201" s="16">
        <v>42521</v>
      </c>
      <c r="B201" s="33">
        <v>-4.6900000000000004</v>
      </c>
      <c r="C201" s="33">
        <v>-3.6</v>
      </c>
      <c r="D201" s="17">
        <v>0.75</v>
      </c>
      <c r="E201" s="17">
        <v>2.52</v>
      </c>
      <c r="F201" s="17">
        <v>1.17</v>
      </c>
      <c r="G201" s="17">
        <v>-4</v>
      </c>
      <c r="H201" s="33">
        <v>-0.27</v>
      </c>
      <c r="I201" s="33">
        <v>-4.12</v>
      </c>
      <c r="J201" s="33">
        <v>2.9</v>
      </c>
      <c r="K201" s="33">
        <v>-0.32</v>
      </c>
      <c r="L201" s="33">
        <v>-3.59</v>
      </c>
      <c r="M201" s="17">
        <v>0.48</v>
      </c>
      <c r="N201" s="17">
        <v>0.57999999999999996</v>
      </c>
      <c r="O201" s="17">
        <v>0.3</v>
      </c>
      <c r="P201" s="17">
        <v>-0.31</v>
      </c>
      <c r="Q201" s="17">
        <v>-0.82</v>
      </c>
      <c r="R201" s="33">
        <v>-3.32</v>
      </c>
      <c r="S201" s="33">
        <v>0.53</v>
      </c>
      <c r="T201" s="33">
        <v>5.66</v>
      </c>
      <c r="U201" s="33">
        <v>2.08</v>
      </c>
      <c r="V201" s="33">
        <v>3.05</v>
      </c>
      <c r="W201" s="17">
        <v>0.74</v>
      </c>
      <c r="X201" s="17">
        <v>1.1499999999999999</v>
      </c>
      <c r="Y201" s="17">
        <v>2.06</v>
      </c>
      <c r="Z201" s="17">
        <v>-0.76</v>
      </c>
      <c r="AB201">
        <v>0.86</v>
      </c>
      <c r="AC201">
        <v>-3.16</v>
      </c>
      <c r="AD201">
        <v>-2.0498731629091536</v>
      </c>
    </row>
    <row r="202" spans="1:30">
      <c r="A202" s="16">
        <v>42551</v>
      </c>
      <c r="B202" s="33">
        <v>-4.68</v>
      </c>
      <c r="C202" s="33">
        <v>-2.4500000000000002</v>
      </c>
      <c r="D202" s="17">
        <v>4.5599999999999996</v>
      </c>
      <c r="E202" s="17">
        <v>2.5099999999999998</v>
      </c>
      <c r="F202" s="17">
        <v>-1.96</v>
      </c>
      <c r="G202" s="17">
        <v>-0.5</v>
      </c>
      <c r="H202" s="33">
        <v>-0.95</v>
      </c>
      <c r="I202" s="33">
        <v>-2.59</v>
      </c>
      <c r="J202" s="33">
        <v>1.57</v>
      </c>
      <c r="K202" s="33">
        <v>1.62</v>
      </c>
      <c r="L202" s="33">
        <v>-2.68</v>
      </c>
      <c r="M202" s="17">
        <v>-2.63</v>
      </c>
      <c r="N202" s="17">
        <v>-1.57</v>
      </c>
      <c r="O202" s="17">
        <v>-1.46</v>
      </c>
      <c r="P202" s="17">
        <v>-1.33</v>
      </c>
      <c r="Q202" s="17">
        <v>-0.94</v>
      </c>
      <c r="R202" s="33">
        <v>-2.5499999999999998</v>
      </c>
      <c r="S202" s="33">
        <v>-0.94</v>
      </c>
      <c r="T202" s="33">
        <v>0.12</v>
      </c>
      <c r="U202" s="33">
        <v>1.43</v>
      </c>
      <c r="V202" s="33">
        <v>-1.62</v>
      </c>
      <c r="W202" s="17">
        <v>-0.76</v>
      </c>
      <c r="X202" s="17">
        <v>0.46</v>
      </c>
      <c r="Y202" s="17">
        <v>1.19</v>
      </c>
      <c r="Z202" s="17">
        <v>-1.48</v>
      </c>
      <c r="AB202">
        <v>0.27</v>
      </c>
      <c r="AC202">
        <v>-1.38</v>
      </c>
      <c r="AD202">
        <v>-1.5862053497199129</v>
      </c>
    </row>
    <row r="203" spans="1:30">
      <c r="A203" s="16">
        <v>42582</v>
      </c>
      <c r="B203" s="33">
        <v>6.22</v>
      </c>
      <c r="C203" s="33">
        <v>1.1599999999999999</v>
      </c>
      <c r="D203" s="17">
        <v>7.65</v>
      </c>
      <c r="E203" s="17">
        <v>-0.17</v>
      </c>
      <c r="F203" s="17">
        <v>-3.24</v>
      </c>
      <c r="G203" s="17">
        <v>4.72</v>
      </c>
      <c r="H203" s="33">
        <v>5.53</v>
      </c>
      <c r="I203" s="33">
        <v>5.85</v>
      </c>
      <c r="J203" s="33">
        <v>4.3</v>
      </c>
      <c r="K203" s="33">
        <v>3.47</v>
      </c>
      <c r="L203" s="33">
        <v>4.3499999999999996</v>
      </c>
      <c r="M203" s="17">
        <v>-1.24</v>
      </c>
      <c r="N203" s="17">
        <v>0.17</v>
      </c>
      <c r="O203" s="17">
        <v>-0.24</v>
      </c>
      <c r="P203" s="17">
        <v>0.61</v>
      </c>
      <c r="Q203" s="17">
        <v>8.67</v>
      </c>
      <c r="R203" s="33">
        <v>7.07</v>
      </c>
      <c r="S203" s="33">
        <v>10.31</v>
      </c>
      <c r="T203" s="33">
        <v>4.37</v>
      </c>
      <c r="U203" s="33">
        <v>6.03</v>
      </c>
      <c r="V203" s="33">
        <v>7.85</v>
      </c>
      <c r="W203" s="17">
        <v>12.9</v>
      </c>
      <c r="X203" s="17">
        <v>10.29</v>
      </c>
      <c r="Y203" s="17">
        <v>13.03</v>
      </c>
      <c r="Z203" s="17">
        <v>12.18</v>
      </c>
      <c r="AB203">
        <v>5.43</v>
      </c>
      <c r="AC203">
        <v>4.4800000000000004</v>
      </c>
      <c r="AD203">
        <v>2.0363361368889112</v>
      </c>
    </row>
    <row r="204" spans="1:30">
      <c r="A204" s="18">
        <v>42613</v>
      </c>
      <c r="B204" s="34">
        <v>1.1100000000000001</v>
      </c>
      <c r="C204" s="34">
        <v>1.48</v>
      </c>
      <c r="D204" s="19">
        <v>3.02</v>
      </c>
      <c r="E204" s="19">
        <v>0.75</v>
      </c>
      <c r="F204" s="19">
        <v>-0.02</v>
      </c>
      <c r="G204" s="19">
        <v>0.05</v>
      </c>
      <c r="H204" s="34">
        <v>-5.67</v>
      </c>
      <c r="I204" s="34">
        <v>-2.66</v>
      </c>
      <c r="J204" s="34">
        <v>-7.41</v>
      </c>
      <c r="K204" s="34">
        <v>-10.39</v>
      </c>
      <c r="L204" s="34">
        <v>-0.78</v>
      </c>
      <c r="M204" s="19">
        <v>-4.78</v>
      </c>
      <c r="N204" s="19">
        <v>-8.02</v>
      </c>
      <c r="O204" s="19">
        <v>-7.16</v>
      </c>
      <c r="P204" s="19">
        <v>-9.14</v>
      </c>
      <c r="Q204" s="19">
        <v>-0.42</v>
      </c>
      <c r="R204" s="34">
        <v>-5.39</v>
      </c>
      <c r="S204" s="34">
        <v>-4.5</v>
      </c>
      <c r="T204" s="34">
        <v>-6.26</v>
      </c>
      <c r="U204" s="34">
        <v>-8.76</v>
      </c>
      <c r="V204" s="34">
        <v>-0.18</v>
      </c>
      <c r="W204" s="19">
        <v>1</v>
      </c>
      <c r="X204" s="19">
        <v>-2.48</v>
      </c>
      <c r="Y204" s="19">
        <v>-4.34</v>
      </c>
      <c r="Z204" s="19">
        <v>-4.55</v>
      </c>
      <c r="AB204">
        <v>-4.51</v>
      </c>
      <c r="AC204">
        <v>4.76</v>
      </c>
      <c r="AD204">
        <v>-1.4116710856542578</v>
      </c>
    </row>
    <row r="205" spans="1:30">
      <c r="A205" s="16">
        <v>42643</v>
      </c>
      <c r="B205" s="33">
        <v>-0.66</v>
      </c>
      <c r="C205" s="33">
        <v>0.61</v>
      </c>
      <c r="D205" s="17">
        <v>-0.2</v>
      </c>
      <c r="E205" s="17">
        <v>0.82</v>
      </c>
      <c r="F205" s="17">
        <v>1.31</v>
      </c>
      <c r="G205" s="17">
        <v>0.43</v>
      </c>
      <c r="H205" s="33">
        <v>1.04</v>
      </c>
      <c r="I205" s="33">
        <v>3.03</v>
      </c>
      <c r="J205" s="33">
        <v>-0.39</v>
      </c>
      <c r="K205" s="33">
        <v>-3.71</v>
      </c>
      <c r="L205" s="33">
        <v>-0.8</v>
      </c>
      <c r="M205" s="17">
        <v>1.37</v>
      </c>
      <c r="N205" s="17">
        <v>-1.22</v>
      </c>
      <c r="O205" s="17">
        <v>0.98</v>
      </c>
      <c r="P205" s="17">
        <v>1.3</v>
      </c>
      <c r="Q205" s="17">
        <v>1.79</v>
      </c>
      <c r="R205" s="33">
        <v>6.01</v>
      </c>
      <c r="S205" s="33">
        <v>2.33</v>
      </c>
      <c r="T205" s="33">
        <v>0.92</v>
      </c>
      <c r="U205" s="33">
        <v>1.92</v>
      </c>
      <c r="V205" s="33">
        <v>7.81</v>
      </c>
      <c r="W205" s="17">
        <v>7.02</v>
      </c>
      <c r="X205" s="17">
        <v>7.55</v>
      </c>
      <c r="Y205" s="17">
        <v>4.0999999999999996</v>
      </c>
      <c r="Z205" s="17">
        <v>4.5999999999999996</v>
      </c>
      <c r="AB205">
        <v>3.14</v>
      </c>
      <c r="AC205">
        <v>1.53</v>
      </c>
      <c r="AD205">
        <v>-0.90025478442192464</v>
      </c>
    </row>
    <row r="206" spans="1:30">
      <c r="A206" s="16">
        <v>42674</v>
      </c>
      <c r="B206" s="33">
        <v>2.67</v>
      </c>
      <c r="C206" s="33">
        <v>-0.85</v>
      </c>
      <c r="D206" s="17">
        <v>1.48</v>
      </c>
      <c r="E206" s="17">
        <v>-4.47</v>
      </c>
      <c r="F206" s="17">
        <v>-9.1300000000000008</v>
      </c>
      <c r="G206" s="17">
        <v>-4.8899999999999997</v>
      </c>
      <c r="H206" s="33">
        <v>-4.92</v>
      </c>
      <c r="I206" s="33">
        <v>-7.62</v>
      </c>
      <c r="J206" s="33">
        <v>-9.51</v>
      </c>
      <c r="K206" s="33">
        <v>-12.43</v>
      </c>
      <c r="L206" s="33">
        <v>-1.72</v>
      </c>
      <c r="M206" s="17">
        <v>-3.86</v>
      </c>
      <c r="N206" s="17">
        <v>-6.42</v>
      </c>
      <c r="O206" s="17">
        <v>-9.5500000000000007</v>
      </c>
      <c r="P206" s="17">
        <v>-13.33</v>
      </c>
      <c r="Q206" s="17">
        <v>-5.23</v>
      </c>
      <c r="R206" s="33">
        <v>-9.2899999999999991</v>
      </c>
      <c r="S206" s="33">
        <v>-8.6</v>
      </c>
      <c r="T206" s="33">
        <v>-7.19</v>
      </c>
      <c r="U206" s="33">
        <v>-10.8</v>
      </c>
      <c r="V206" s="33">
        <v>-2.95</v>
      </c>
      <c r="W206" s="17">
        <v>-7.72</v>
      </c>
      <c r="X206" s="17">
        <v>-12.42</v>
      </c>
      <c r="Y206" s="17">
        <v>-8.59</v>
      </c>
      <c r="Z206" s="17">
        <v>-8</v>
      </c>
      <c r="AB206">
        <v>-4.8099999999999996</v>
      </c>
      <c r="AC206">
        <v>7.64</v>
      </c>
      <c r="AD206">
        <v>-4.0279697056037316</v>
      </c>
    </row>
    <row r="207" spans="1:30">
      <c r="A207" s="16">
        <v>42704</v>
      </c>
      <c r="B207" s="33">
        <v>-3.11</v>
      </c>
      <c r="C207" s="33">
        <v>-3.66</v>
      </c>
      <c r="D207" s="17">
        <v>5.12</v>
      </c>
      <c r="E207" s="17">
        <v>-7.85</v>
      </c>
      <c r="F207" s="17">
        <v>-7.01</v>
      </c>
      <c r="G207" s="17">
        <v>-3.79</v>
      </c>
      <c r="H207" s="33">
        <v>-3.65</v>
      </c>
      <c r="I207" s="33">
        <v>-5.44</v>
      </c>
      <c r="J207" s="33">
        <v>-10.89</v>
      </c>
      <c r="K207" s="33">
        <v>-9.4700000000000006</v>
      </c>
      <c r="L207" s="33">
        <v>2.02</v>
      </c>
      <c r="M207" s="17">
        <v>-2.29</v>
      </c>
      <c r="N207" s="17">
        <v>-6.69</v>
      </c>
      <c r="O207" s="17">
        <v>-7.46</v>
      </c>
      <c r="P207" s="17">
        <v>-8.07</v>
      </c>
      <c r="Q207" s="17">
        <v>-2.19</v>
      </c>
      <c r="R207" s="33">
        <v>-5.23</v>
      </c>
      <c r="S207" s="33">
        <v>-6.61</v>
      </c>
      <c r="T207" s="33">
        <v>-7.86</v>
      </c>
      <c r="U207" s="33">
        <v>-12.55</v>
      </c>
      <c r="V207" s="33">
        <v>2.09</v>
      </c>
      <c r="W207" s="17">
        <v>-1.93</v>
      </c>
      <c r="X207" s="17">
        <v>-1.1000000000000001</v>
      </c>
      <c r="Y207" s="17">
        <v>-5.84</v>
      </c>
      <c r="Z207" s="17">
        <v>-9.17</v>
      </c>
      <c r="AB207">
        <v>-2.56</v>
      </c>
      <c r="AC207">
        <v>6.92</v>
      </c>
      <c r="AD207">
        <v>-3.9708559976875062</v>
      </c>
    </row>
    <row r="208" spans="1:30">
      <c r="A208" s="16">
        <v>42735</v>
      </c>
      <c r="B208" s="33">
        <v>2.37</v>
      </c>
      <c r="C208" s="33">
        <v>1.43</v>
      </c>
      <c r="D208" s="17">
        <v>5</v>
      </c>
      <c r="E208" s="17">
        <v>0.87</v>
      </c>
      <c r="F208" s="17">
        <v>-0.84</v>
      </c>
      <c r="G208" s="17">
        <v>2.84</v>
      </c>
      <c r="H208" s="33">
        <v>3.78</v>
      </c>
      <c r="I208" s="33">
        <v>7.37</v>
      </c>
      <c r="J208" s="33">
        <v>6.92</v>
      </c>
      <c r="K208" s="33">
        <v>4.99</v>
      </c>
      <c r="L208" s="33">
        <v>1.0900000000000001</v>
      </c>
      <c r="M208" s="17">
        <v>1.64</v>
      </c>
      <c r="N208" s="17">
        <v>6.76</v>
      </c>
      <c r="O208" s="17">
        <v>6.03</v>
      </c>
      <c r="P208" s="17">
        <v>1.59</v>
      </c>
      <c r="Q208" s="17">
        <v>6.32</v>
      </c>
      <c r="R208" s="33">
        <v>4.57</v>
      </c>
      <c r="S208" s="33">
        <v>8.3800000000000008</v>
      </c>
      <c r="T208" s="33">
        <v>5.23</v>
      </c>
      <c r="U208" s="33">
        <v>5.16</v>
      </c>
      <c r="V208" s="33">
        <v>5.67</v>
      </c>
      <c r="W208" s="17">
        <v>5.59</v>
      </c>
      <c r="X208" s="17">
        <v>5.36</v>
      </c>
      <c r="Y208" s="17">
        <v>4.63</v>
      </c>
      <c r="Z208" s="17">
        <v>5.49</v>
      </c>
      <c r="AB208">
        <v>3.38</v>
      </c>
      <c r="AC208">
        <v>0.65</v>
      </c>
      <c r="AD208">
        <v>1.3560885449387223</v>
      </c>
    </row>
    <row r="209" spans="1:30">
      <c r="A209" s="18">
        <v>42766</v>
      </c>
      <c r="B209" s="34">
        <v>0.59</v>
      </c>
      <c r="C209" s="34">
        <v>-0.75</v>
      </c>
      <c r="D209" s="19">
        <v>7.36</v>
      </c>
      <c r="E209" s="19">
        <v>-0.39</v>
      </c>
      <c r="F209" s="19">
        <v>-1.61</v>
      </c>
      <c r="G209" s="19">
        <v>-1.45</v>
      </c>
      <c r="H209" s="34">
        <v>0.22</v>
      </c>
      <c r="I209" s="34">
        <v>-1.79</v>
      </c>
      <c r="J209" s="34">
        <v>-5.71</v>
      </c>
      <c r="K209" s="34">
        <v>-3.96</v>
      </c>
      <c r="L209" s="34">
        <v>-0.68</v>
      </c>
      <c r="M209" s="19">
        <v>-4.37</v>
      </c>
      <c r="N209" s="19">
        <v>-3.63</v>
      </c>
      <c r="O209" s="19">
        <v>-4.41</v>
      </c>
      <c r="P209" s="19">
        <v>-6.46</v>
      </c>
      <c r="Q209" s="19">
        <v>0.21</v>
      </c>
      <c r="R209" s="34">
        <v>-1.22</v>
      </c>
      <c r="S209" s="34">
        <v>0.42</v>
      </c>
      <c r="T209" s="34">
        <v>-2.67</v>
      </c>
      <c r="U209" s="34">
        <v>-3.78</v>
      </c>
      <c r="V209" s="34">
        <v>-0.27</v>
      </c>
      <c r="W209" s="19">
        <v>-7.0000000000000007E-2</v>
      </c>
      <c r="X209" s="19">
        <v>-3.05</v>
      </c>
      <c r="Y209" s="19">
        <v>0.88</v>
      </c>
      <c r="Z209" s="19">
        <v>0.22</v>
      </c>
      <c r="AB209">
        <v>-1.69</v>
      </c>
      <c r="AC209">
        <v>2.41</v>
      </c>
      <c r="AD209">
        <v>-5.0660723761540405E-2</v>
      </c>
    </row>
    <row r="210" spans="1:30">
      <c r="A210" s="16">
        <v>42794</v>
      </c>
      <c r="B210" s="33">
        <v>2.84</v>
      </c>
      <c r="C210" s="33">
        <v>1.45</v>
      </c>
      <c r="D210" s="17">
        <v>-3.06</v>
      </c>
      <c r="E210" s="17">
        <v>0.41</v>
      </c>
      <c r="F210" s="17">
        <v>2.95</v>
      </c>
      <c r="G210" s="17">
        <v>-0.33</v>
      </c>
      <c r="H210" s="33">
        <v>1.46</v>
      </c>
      <c r="I210" s="33">
        <v>-1.1599999999999999</v>
      </c>
      <c r="J210" s="33">
        <v>-1.06</v>
      </c>
      <c r="K210" s="33">
        <v>-0.09</v>
      </c>
      <c r="L210" s="33">
        <v>3.2</v>
      </c>
      <c r="M210" s="17">
        <v>4.32</v>
      </c>
      <c r="N210" s="17">
        <v>5.01</v>
      </c>
      <c r="O210" s="17">
        <v>4.7</v>
      </c>
      <c r="P210" s="17">
        <v>1.26</v>
      </c>
      <c r="Q210" s="17">
        <v>0.01</v>
      </c>
      <c r="R210" s="33">
        <v>-0.68</v>
      </c>
      <c r="S210" s="33">
        <v>-0.98</v>
      </c>
      <c r="T210" s="33">
        <v>-5.25</v>
      </c>
      <c r="U210" s="33">
        <v>-3.48</v>
      </c>
      <c r="V210" s="33">
        <v>-4.8499999999999996</v>
      </c>
      <c r="W210" s="17">
        <v>-2.5499999999999998</v>
      </c>
      <c r="X210" s="17">
        <v>-3.34</v>
      </c>
      <c r="Y210" s="17">
        <v>-3.14</v>
      </c>
      <c r="Z210" s="17">
        <v>-4.6100000000000003</v>
      </c>
      <c r="AB210">
        <v>-3.22</v>
      </c>
      <c r="AC210">
        <v>-0.03</v>
      </c>
      <c r="AD210">
        <v>-1.2458955005789509</v>
      </c>
    </row>
    <row r="211" spans="1:30">
      <c r="A211" s="16">
        <v>42825</v>
      </c>
      <c r="B211" s="33">
        <v>2.27</v>
      </c>
      <c r="C211" s="33">
        <v>2.3199999999999998</v>
      </c>
      <c r="D211" s="17">
        <v>6.56</v>
      </c>
      <c r="E211" s="17">
        <v>2.85</v>
      </c>
      <c r="F211" s="17">
        <v>-1.17</v>
      </c>
      <c r="G211" s="17">
        <v>-1.04</v>
      </c>
      <c r="H211" s="33">
        <v>0.68</v>
      </c>
      <c r="I211" s="33">
        <v>1.94</v>
      </c>
      <c r="J211" s="33">
        <v>0.03</v>
      </c>
      <c r="K211" s="33">
        <v>-0.35</v>
      </c>
      <c r="L211" s="33">
        <v>1.69</v>
      </c>
      <c r="M211" s="17">
        <v>1.43</v>
      </c>
      <c r="N211" s="17">
        <v>0.86</v>
      </c>
      <c r="O211" s="17">
        <v>-0.71</v>
      </c>
      <c r="P211" s="17">
        <v>2.9</v>
      </c>
      <c r="Q211" s="17">
        <v>-0.57999999999999996</v>
      </c>
      <c r="R211" s="33">
        <v>1.61</v>
      </c>
      <c r="S211" s="33">
        <v>7.64</v>
      </c>
      <c r="T211" s="33">
        <v>1.55</v>
      </c>
      <c r="U211" s="33">
        <v>2.2400000000000002</v>
      </c>
      <c r="V211" s="33">
        <v>2.71</v>
      </c>
      <c r="W211" s="17">
        <v>1.74</v>
      </c>
      <c r="X211" s="17">
        <v>1.01</v>
      </c>
      <c r="Y211" s="17">
        <v>3.29</v>
      </c>
      <c r="Z211" s="17">
        <v>1.5</v>
      </c>
      <c r="AB211">
        <v>-0.56999999999999995</v>
      </c>
      <c r="AC211">
        <v>0.69</v>
      </c>
      <c r="AD211">
        <v>1.5615882016213225</v>
      </c>
    </row>
    <row r="212" spans="1:30">
      <c r="A212" s="16">
        <v>42855</v>
      </c>
      <c r="B212" s="33">
        <v>-0.91</v>
      </c>
      <c r="C212" s="33">
        <v>-0.51</v>
      </c>
      <c r="D212" s="17">
        <v>5.44</v>
      </c>
      <c r="E212" s="17">
        <v>1.1100000000000001</v>
      </c>
      <c r="F212" s="17">
        <v>1.1299999999999999</v>
      </c>
      <c r="G212" s="17">
        <v>0.42</v>
      </c>
      <c r="H212" s="33">
        <v>2.02</v>
      </c>
      <c r="I212" s="33">
        <v>2.38</v>
      </c>
      <c r="J212" s="33">
        <v>8.08</v>
      </c>
      <c r="K212" s="33">
        <v>3.84</v>
      </c>
      <c r="L212" s="33">
        <v>1.61</v>
      </c>
      <c r="M212" s="17">
        <v>1.1200000000000001</v>
      </c>
      <c r="N212" s="17">
        <v>4.33</v>
      </c>
      <c r="O212" s="17">
        <v>3.03</v>
      </c>
      <c r="P212" s="17">
        <v>4.47</v>
      </c>
      <c r="Q212" s="17">
        <v>0.21</v>
      </c>
      <c r="R212" s="33">
        <v>-2.25</v>
      </c>
      <c r="S212" s="33">
        <v>0.66</v>
      </c>
      <c r="T212" s="33">
        <v>1.77</v>
      </c>
      <c r="U212" s="33">
        <v>1.72</v>
      </c>
      <c r="V212" s="33">
        <v>-2.88</v>
      </c>
      <c r="W212" s="17">
        <v>0.9</v>
      </c>
      <c r="X212" s="17">
        <v>-0.1</v>
      </c>
      <c r="Y212" s="17">
        <v>0.64</v>
      </c>
      <c r="Z212" s="17">
        <v>-2.3199999999999998</v>
      </c>
      <c r="AB212">
        <v>-1.37</v>
      </c>
      <c r="AC212">
        <v>-2.5299999999999998</v>
      </c>
      <c r="AD212">
        <v>0.62231622614554571</v>
      </c>
    </row>
    <row r="213" spans="1:30">
      <c r="A213" s="16">
        <v>42886</v>
      </c>
      <c r="B213" s="33">
        <v>5.6</v>
      </c>
      <c r="C213" s="33">
        <v>12.96</v>
      </c>
      <c r="D213" s="17">
        <v>2.88</v>
      </c>
      <c r="E213" s="17">
        <v>8.65</v>
      </c>
      <c r="F213" s="17">
        <v>9.7100000000000009</v>
      </c>
      <c r="G213" s="17">
        <v>7.63</v>
      </c>
      <c r="H213" s="33">
        <v>5.46</v>
      </c>
      <c r="I213" s="33">
        <v>3.04</v>
      </c>
      <c r="J213" s="33">
        <v>3.87</v>
      </c>
      <c r="K213" s="33">
        <v>2.4900000000000002</v>
      </c>
      <c r="L213" s="33">
        <v>8.73</v>
      </c>
      <c r="M213" s="17">
        <v>6.69</v>
      </c>
      <c r="N213" s="17">
        <v>5.64</v>
      </c>
      <c r="O213" s="17">
        <v>3.96</v>
      </c>
      <c r="P213" s="17">
        <v>6.2</v>
      </c>
      <c r="Q213" s="17">
        <v>4.22</v>
      </c>
      <c r="R213" s="33">
        <v>3.16</v>
      </c>
      <c r="S213" s="33">
        <v>6.73</v>
      </c>
      <c r="T213" s="33">
        <v>2.0099999999999998</v>
      </c>
      <c r="U213" s="33">
        <v>2.92</v>
      </c>
      <c r="V213" s="33">
        <v>1.68</v>
      </c>
      <c r="W213" s="17">
        <v>5.47</v>
      </c>
      <c r="X213" s="17">
        <v>1.28</v>
      </c>
      <c r="Y213" s="17">
        <v>0.55000000000000004</v>
      </c>
      <c r="Z213" s="17">
        <v>2.0499999999999998</v>
      </c>
      <c r="AB213">
        <v>-3.75</v>
      </c>
      <c r="AC213">
        <v>0.79</v>
      </c>
      <c r="AD213">
        <v>4.7293276506333655</v>
      </c>
    </row>
    <row r="214" spans="1:30">
      <c r="A214" s="18">
        <v>42916</v>
      </c>
      <c r="B214" s="34">
        <v>2.75</v>
      </c>
      <c r="C214" s="34">
        <v>-2.62</v>
      </c>
      <c r="D214" s="19">
        <v>6.08</v>
      </c>
      <c r="E214" s="19">
        <v>-1</v>
      </c>
      <c r="F214" s="19">
        <v>-2.41</v>
      </c>
      <c r="G214" s="19">
        <v>2.82</v>
      </c>
      <c r="H214" s="34">
        <v>1.63</v>
      </c>
      <c r="I214" s="34">
        <v>1.01</v>
      </c>
      <c r="J214" s="34">
        <v>3</v>
      </c>
      <c r="K214" s="34">
        <v>1.1399999999999999</v>
      </c>
      <c r="L214" s="34">
        <v>3.75</v>
      </c>
      <c r="M214" s="19">
        <v>1.4</v>
      </c>
      <c r="N214" s="19">
        <v>2.25</v>
      </c>
      <c r="O214" s="19">
        <v>0.55000000000000004</v>
      </c>
      <c r="P214" s="19">
        <v>0.2</v>
      </c>
      <c r="Q214" s="19">
        <v>-0.14000000000000001</v>
      </c>
      <c r="R214" s="34">
        <v>2.2799999999999998</v>
      </c>
      <c r="S214" s="34">
        <v>4.8600000000000003</v>
      </c>
      <c r="T214" s="34">
        <v>0.02</v>
      </c>
      <c r="U214" s="34">
        <v>1.08</v>
      </c>
      <c r="V214" s="34">
        <v>0.65</v>
      </c>
      <c r="W214" s="19">
        <v>3.27</v>
      </c>
      <c r="X214" s="19">
        <v>2.2200000000000002</v>
      </c>
      <c r="Y214" s="19">
        <v>1.03</v>
      </c>
      <c r="Z214" s="19">
        <v>-0.87</v>
      </c>
      <c r="AB214">
        <v>0.3</v>
      </c>
      <c r="AC214">
        <v>1.85</v>
      </c>
      <c r="AD214">
        <v>0.79646345822600084</v>
      </c>
    </row>
    <row r="215" spans="1:30">
      <c r="A215" s="16">
        <v>42947</v>
      </c>
      <c r="B215" s="33">
        <v>2.08</v>
      </c>
      <c r="C215" s="33">
        <v>1.05</v>
      </c>
      <c r="D215" s="17">
        <v>0.76</v>
      </c>
      <c r="E215" s="17">
        <v>2.0099999999999998</v>
      </c>
      <c r="F215" s="17">
        <v>-3.69</v>
      </c>
      <c r="G215" s="17">
        <v>-2.2799999999999998</v>
      </c>
      <c r="H215" s="33">
        <v>-4.13</v>
      </c>
      <c r="I215" s="33">
        <v>-2.4900000000000002</v>
      </c>
      <c r="J215" s="33">
        <v>-4.09</v>
      </c>
      <c r="K215" s="33">
        <v>-3.63</v>
      </c>
      <c r="L215" s="33">
        <v>1.49</v>
      </c>
      <c r="M215" s="17">
        <v>-2.16</v>
      </c>
      <c r="N215" s="17">
        <v>-2.76</v>
      </c>
      <c r="O215" s="17">
        <v>-2.38</v>
      </c>
      <c r="P215" s="17">
        <v>-3.75</v>
      </c>
      <c r="Q215" s="17">
        <v>-1.8</v>
      </c>
      <c r="R215" s="33">
        <v>-3.35</v>
      </c>
      <c r="S215" s="33">
        <v>-5.37</v>
      </c>
      <c r="T215" s="33">
        <v>-5.82</v>
      </c>
      <c r="U215" s="33">
        <v>-6.33</v>
      </c>
      <c r="V215" s="33">
        <v>-3.1</v>
      </c>
      <c r="W215" s="17">
        <v>-2.7</v>
      </c>
      <c r="X215" s="17">
        <v>-3.91</v>
      </c>
      <c r="Y215" s="17">
        <v>-4.95</v>
      </c>
      <c r="Z215" s="17">
        <v>-5.51</v>
      </c>
      <c r="AB215">
        <v>-3.37</v>
      </c>
      <c r="AC215">
        <v>3.29</v>
      </c>
      <c r="AD215">
        <v>-1.3350658250119019</v>
      </c>
    </row>
    <row r="216" spans="1:30">
      <c r="A216" s="16">
        <v>42978</v>
      </c>
      <c r="B216" s="33">
        <v>-4.2699999999999996</v>
      </c>
      <c r="C216" s="33">
        <v>0.34</v>
      </c>
      <c r="D216" s="17">
        <v>-1.02</v>
      </c>
      <c r="E216" s="17">
        <v>-2.56</v>
      </c>
      <c r="F216" s="17">
        <v>0.89</v>
      </c>
      <c r="G216" s="17">
        <v>-1.79</v>
      </c>
      <c r="H216" s="33">
        <v>-1.1000000000000001</v>
      </c>
      <c r="I216" s="33">
        <v>1.48</v>
      </c>
      <c r="J216" s="33">
        <v>3.16</v>
      </c>
      <c r="K216" s="33">
        <v>2.4300000000000002</v>
      </c>
      <c r="L216" s="33">
        <v>-1.76</v>
      </c>
      <c r="M216" s="17">
        <v>-1.96</v>
      </c>
      <c r="N216" s="17">
        <v>1.54</v>
      </c>
      <c r="O216" s="17">
        <v>0.28000000000000003</v>
      </c>
      <c r="P216" s="17">
        <v>2.0699999999999998</v>
      </c>
      <c r="Q216" s="17">
        <v>0.37</v>
      </c>
      <c r="R216" s="33">
        <v>-1.3</v>
      </c>
      <c r="S216" s="33">
        <v>3.25</v>
      </c>
      <c r="T216" s="33">
        <v>-0.52</v>
      </c>
      <c r="U216" s="33">
        <v>0.51</v>
      </c>
      <c r="V216" s="33">
        <v>-0.96</v>
      </c>
      <c r="W216" s="17">
        <v>-0.03</v>
      </c>
      <c r="X216" s="17">
        <v>-0.34</v>
      </c>
      <c r="Y216" s="17">
        <v>1.52</v>
      </c>
      <c r="Z216" s="17">
        <v>0.27</v>
      </c>
      <c r="AB216">
        <v>1.53</v>
      </c>
      <c r="AC216">
        <v>-2.09</v>
      </c>
      <c r="AD216">
        <v>-2.6812612235269135</v>
      </c>
    </row>
    <row r="217" spans="1:30">
      <c r="A217" s="16">
        <v>43008</v>
      </c>
      <c r="B217" s="33">
        <v>-5.14</v>
      </c>
      <c r="C217" s="33">
        <v>-1.18</v>
      </c>
      <c r="D217" s="17">
        <v>-0.36</v>
      </c>
      <c r="E217" s="17">
        <v>9.07</v>
      </c>
      <c r="F217" s="17">
        <v>2.02</v>
      </c>
      <c r="G217" s="17">
        <v>-5.76</v>
      </c>
      <c r="H217" s="33">
        <v>-4.8899999999999997</v>
      </c>
      <c r="I217" s="33">
        <v>-3.32</v>
      </c>
      <c r="J217" s="33">
        <v>-2.94</v>
      </c>
      <c r="K217" s="33">
        <v>-6.27</v>
      </c>
      <c r="L217" s="33">
        <v>-6.53</v>
      </c>
      <c r="M217" s="17">
        <v>-7.17</v>
      </c>
      <c r="N217" s="17">
        <v>-1.18</v>
      </c>
      <c r="O217" s="17">
        <v>-1.97</v>
      </c>
      <c r="P217" s="17">
        <v>0.34</v>
      </c>
      <c r="Q217" s="17">
        <v>-3.71</v>
      </c>
      <c r="R217" s="33">
        <v>-4.8099999999999996</v>
      </c>
      <c r="S217" s="33">
        <v>-8.68</v>
      </c>
      <c r="T217" s="33">
        <v>-5.93</v>
      </c>
      <c r="U217" s="33">
        <v>-3.17</v>
      </c>
      <c r="V217" s="33">
        <v>-5.51</v>
      </c>
      <c r="W217" s="17">
        <v>-5.28</v>
      </c>
      <c r="X217" s="17">
        <v>-3.28</v>
      </c>
      <c r="Y217" s="17">
        <v>-6.34</v>
      </c>
      <c r="Z217" s="17">
        <v>-10.81</v>
      </c>
      <c r="AB217">
        <v>-6.37</v>
      </c>
      <c r="AC217">
        <v>-2.02</v>
      </c>
      <c r="AD217">
        <v>-0.30019193421532031</v>
      </c>
    </row>
    <row r="218" spans="1:30">
      <c r="A218" s="16">
        <v>43039</v>
      </c>
      <c r="B218" s="33">
        <v>3.74</v>
      </c>
      <c r="C218" s="33">
        <v>5.32</v>
      </c>
      <c r="D218" s="17">
        <v>3.34</v>
      </c>
      <c r="E218" s="17">
        <v>5.75</v>
      </c>
      <c r="F218" s="17">
        <v>13.5</v>
      </c>
      <c r="G218" s="17">
        <v>2</v>
      </c>
      <c r="H218" s="33">
        <v>4.12</v>
      </c>
      <c r="I218" s="33">
        <v>1.69</v>
      </c>
      <c r="J218" s="33">
        <v>5.7</v>
      </c>
      <c r="K218" s="33">
        <v>5.57</v>
      </c>
      <c r="L218" s="33">
        <v>1.1399999999999999</v>
      </c>
      <c r="M218" s="17">
        <v>3.01</v>
      </c>
      <c r="N218" s="17">
        <v>2.7</v>
      </c>
      <c r="O218" s="17">
        <v>6.77</v>
      </c>
      <c r="P218" s="17">
        <v>6.22</v>
      </c>
      <c r="Q218" s="17">
        <v>-0.03</v>
      </c>
      <c r="R218" s="33">
        <v>0.14000000000000001</v>
      </c>
      <c r="S218" s="33">
        <v>1.17</v>
      </c>
      <c r="T218" s="33">
        <v>2.29</v>
      </c>
      <c r="U218" s="33">
        <v>3.72</v>
      </c>
      <c r="V218" s="33">
        <v>0.26</v>
      </c>
      <c r="W218" s="17">
        <v>2.61</v>
      </c>
      <c r="X218" s="17">
        <v>0.71</v>
      </c>
      <c r="Y218" s="17">
        <v>2.09</v>
      </c>
      <c r="Z218" s="17">
        <v>3.51</v>
      </c>
      <c r="AB218">
        <v>-4.46</v>
      </c>
      <c r="AC218">
        <v>-4.45</v>
      </c>
      <c r="AD218">
        <v>4.1089019386060706</v>
      </c>
    </row>
    <row r="219" spans="1:30">
      <c r="A219" s="18">
        <v>43069</v>
      </c>
      <c r="B219" s="34">
        <v>1.27</v>
      </c>
      <c r="C219" s="34">
        <v>0.27</v>
      </c>
      <c r="D219" s="19">
        <v>-1.94</v>
      </c>
      <c r="E219" s="19">
        <v>-3.86</v>
      </c>
      <c r="F219" s="19">
        <v>2.6</v>
      </c>
      <c r="G219" s="19">
        <v>0.89</v>
      </c>
      <c r="H219" s="34">
        <v>4.79</v>
      </c>
      <c r="I219" s="34">
        <v>5.76</v>
      </c>
      <c r="J219" s="34">
        <v>4.76</v>
      </c>
      <c r="K219" s="34">
        <v>16.899999999999999</v>
      </c>
      <c r="L219" s="34">
        <v>4.29</v>
      </c>
      <c r="M219" s="19">
        <v>2.98</v>
      </c>
      <c r="N219" s="19">
        <v>9.08</v>
      </c>
      <c r="O219" s="19">
        <v>12.1</v>
      </c>
      <c r="P219" s="19">
        <v>8.02</v>
      </c>
      <c r="Q219" s="19">
        <v>1.25</v>
      </c>
      <c r="R219" s="34">
        <v>3.6</v>
      </c>
      <c r="S219" s="34">
        <v>5.73</v>
      </c>
      <c r="T219" s="34">
        <v>5.27</v>
      </c>
      <c r="U219" s="34">
        <v>11.54</v>
      </c>
      <c r="V219" s="34">
        <v>1.08</v>
      </c>
      <c r="W219" s="19">
        <v>7.02</v>
      </c>
      <c r="X219" s="19">
        <v>7.39</v>
      </c>
      <c r="Y219" s="19">
        <v>5.32</v>
      </c>
      <c r="Z219" s="19">
        <v>8.2899999999999991</v>
      </c>
      <c r="AB219">
        <v>3.88</v>
      </c>
      <c r="AC219">
        <v>-4.2300000000000004</v>
      </c>
      <c r="AD219">
        <v>-1.0303829642101194</v>
      </c>
    </row>
    <row r="220" spans="1:30">
      <c r="A220" s="16">
        <v>43100</v>
      </c>
      <c r="B220" s="33">
        <v>0.31</v>
      </c>
      <c r="C220" s="33">
        <v>-0.61</v>
      </c>
      <c r="D220" s="17">
        <v>-1.44</v>
      </c>
      <c r="E220" s="17">
        <v>-4.0599999999999996</v>
      </c>
      <c r="F220" s="17">
        <v>0.32</v>
      </c>
      <c r="G220" s="17">
        <v>-3.81</v>
      </c>
      <c r="H220" s="33">
        <v>-2.7</v>
      </c>
      <c r="I220" s="33">
        <v>-2.37</v>
      </c>
      <c r="J220" s="33">
        <v>1.19</v>
      </c>
      <c r="K220" s="33">
        <v>-0.18</v>
      </c>
      <c r="L220" s="33">
        <v>-0.86</v>
      </c>
      <c r="M220" s="17">
        <v>0.57999999999999996</v>
      </c>
      <c r="N220" s="17">
        <v>0.75</v>
      </c>
      <c r="O220" s="17">
        <v>1.84</v>
      </c>
      <c r="P220" s="17">
        <v>3.95</v>
      </c>
      <c r="Q220" s="17">
        <v>-1.42</v>
      </c>
      <c r="R220" s="33">
        <v>-2.84</v>
      </c>
      <c r="S220" s="33">
        <v>-1.17</v>
      </c>
      <c r="T220" s="33">
        <v>-2.74</v>
      </c>
      <c r="U220" s="33">
        <v>-1.66</v>
      </c>
      <c r="V220" s="33">
        <v>-3.69</v>
      </c>
      <c r="W220" s="17">
        <v>0.83</v>
      </c>
      <c r="X220" s="17">
        <v>-0.36</v>
      </c>
      <c r="Y220" s="17">
        <v>-2.0299999999999998</v>
      </c>
      <c r="Z220" s="17">
        <v>1.9</v>
      </c>
      <c r="AB220">
        <v>-0.52</v>
      </c>
      <c r="AC220">
        <v>-1.96</v>
      </c>
      <c r="AD220">
        <v>-2.7874525342374219</v>
      </c>
    </row>
    <row r="221" spans="1:30">
      <c r="A221" s="16">
        <v>43131</v>
      </c>
      <c r="B221" s="33">
        <v>7.29</v>
      </c>
      <c r="C221" s="33">
        <v>4.17</v>
      </c>
      <c r="D221" s="17">
        <v>6.26</v>
      </c>
      <c r="E221" s="17">
        <v>-0.75</v>
      </c>
      <c r="F221" s="17">
        <v>9.31</v>
      </c>
      <c r="G221" s="17">
        <v>9.57</v>
      </c>
      <c r="H221" s="33">
        <v>10.15</v>
      </c>
      <c r="I221" s="33">
        <v>9.5500000000000007</v>
      </c>
      <c r="J221" s="33">
        <v>11.22</v>
      </c>
      <c r="K221" s="33">
        <v>14.97</v>
      </c>
      <c r="L221" s="33">
        <v>10.23</v>
      </c>
      <c r="M221" s="17">
        <v>8.16</v>
      </c>
      <c r="N221" s="17">
        <v>7.91</v>
      </c>
      <c r="O221" s="17">
        <v>7.85</v>
      </c>
      <c r="P221" s="17">
        <v>9.69</v>
      </c>
      <c r="Q221" s="17">
        <v>7.19</v>
      </c>
      <c r="R221" s="33">
        <v>8.57</v>
      </c>
      <c r="S221" s="33">
        <v>12.91</v>
      </c>
      <c r="T221" s="33">
        <v>11.58</v>
      </c>
      <c r="U221" s="33">
        <v>19.64</v>
      </c>
      <c r="V221" s="33">
        <v>11.82</v>
      </c>
      <c r="W221" s="17">
        <v>17.04</v>
      </c>
      <c r="X221" s="17">
        <v>14.6</v>
      </c>
      <c r="Y221" s="17">
        <v>21.59</v>
      </c>
      <c r="Z221" s="17">
        <v>16.29</v>
      </c>
      <c r="AB221">
        <v>6.58</v>
      </c>
      <c r="AC221">
        <v>-3.61</v>
      </c>
      <c r="AD221">
        <v>3.9042981744163918</v>
      </c>
    </row>
    <row r="222" spans="1:30">
      <c r="A222" s="16">
        <v>43159</v>
      </c>
      <c r="B222" s="33">
        <v>-4.07</v>
      </c>
      <c r="C222" s="33">
        <v>-6.88</v>
      </c>
      <c r="D222" s="17">
        <v>-7.14</v>
      </c>
      <c r="E222" s="17">
        <v>-5.95</v>
      </c>
      <c r="F222" s="17">
        <v>-4.87</v>
      </c>
      <c r="G222" s="17">
        <v>-2.74</v>
      </c>
      <c r="H222" s="33">
        <v>-5.4</v>
      </c>
      <c r="I222" s="33">
        <v>-6.28</v>
      </c>
      <c r="J222" s="33">
        <v>-6.21</v>
      </c>
      <c r="K222" s="33">
        <v>-7.93</v>
      </c>
      <c r="L222" s="33">
        <v>-7.43</v>
      </c>
      <c r="M222" s="17">
        <v>-6.62</v>
      </c>
      <c r="N222" s="17">
        <v>-5.65</v>
      </c>
      <c r="O222" s="17">
        <v>-7.05</v>
      </c>
      <c r="P222" s="17">
        <v>-7.26</v>
      </c>
      <c r="Q222" s="17">
        <v>-1.56</v>
      </c>
      <c r="R222" s="33">
        <v>-2.44</v>
      </c>
      <c r="S222" s="33">
        <v>-4.03</v>
      </c>
      <c r="T222" s="33">
        <v>-8.1999999999999993</v>
      </c>
      <c r="U222" s="33">
        <v>-7.15</v>
      </c>
      <c r="V222" s="33">
        <v>-1.89</v>
      </c>
      <c r="W222" s="17">
        <v>-5.0199999999999996</v>
      </c>
      <c r="X222" s="17">
        <v>-3.64</v>
      </c>
      <c r="Y222" s="17">
        <v>-0.09</v>
      </c>
      <c r="Z222" s="17">
        <v>-1.19</v>
      </c>
      <c r="AB222">
        <v>1.61</v>
      </c>
      <c r="AC222">
        <v>1.74</v>
      </c>
      <c r="AD222">
        <v>-7.4377639808837479</v>
      </c>
    </row>
    <row r="223" spans="1:30">
      <c r="A223" s="16">
        <v>43190</v>
      </c>
      <c r="B223" s="33">
        <v>-6.09</v>
      </c>
      <c r="C223" s="33">
        <v>0.66</v>
      </c>
      <c r="D223" s="17">
        <v>0.08</v>
      </c>
      <c r="E223" s="17">
        <v>3.77</v>
      </c>
      <c r="F223" s="17">
        <v>2.27</v>
      </c>
      <c r="G223" s="17">
        <v>-2.41</v>
      </c>
      <c r="H223" s="33">
        <v>-1.88</v>
      </c>
      <c r="I223" s="33">
        <v>-0.19</v>
      </c>
      <c r="J223" s="33">
        <v>2.06</v>
      </c>
      <c r="K223" s="33">
        <v>6.33</v>
      </c>
      <c r="L223" s="33">
        <v>-3.72</v>
      </c>
      <c r="M223" s="17">
        <v>0.42</v>
      </c>
      <c r="N223" s="17">
        <v>-0.67</v>
      </c>
      <c r="O223" s="17">
        <v>0.92</v>
      </c>
      <c r="P223" s="17">
        <v>7.64</v>
      </c>
      <c r="Q223" s="17">
        <v>2.17</v>
      </c>
      <c r="R223" s="33">
        <v>3.49</v>
      </c>
      <c r="S223" s="33">
        <v>3.12</v>
      </c>
      <c r="T223" s="33">
        <v>2.2200000000000002</v>
      </c>
      <c r="U223" s="33">
        <v>8.74</v>
      </c>
      <c r="V223" s="33">
        <v>4.4400000000000004</v>
      </c>
      <c r="W223" s="17">
        <v>4.4800000000000004</v>
      </c>
      <c r="X223" s="17">
        <v>1.66</v>
      </c>
      <c r="Y223" s="17">
        <v>4.04</v>
      </c>
      <c r="Z223" s="17">
        <v>1.08</v>
      </c>
      <c r="AB223">
        <v>2.94</v>
      </c>
      <c r="AC223">
        <v>-5.19</v>
      </c>
      <c r="AD223">
        <v>-0.7635591174114198</v>
      </c>
    </row>
    <row r="224" spans="1:30">
      <c r="A224" s="18">
        <v>43220</v>
      </c>
      <c r="B224" s="34">
        <v>7.91</v>
      </c>
      <c r="C224" s="34">
        <v>0.56000000000000005</v>
      </c>
      <c r="D224" s="19">
        <v>-0.26</v>
      </c>
      <c r="E224" s="19">
        <v>4.83</v>
      </c>
      <c r="F224" s="19">
        <v>-4</v>
      </c>
      <c r="G224" s="19">
        <v>6.67</v>
      </c>
      <c r="H224" s="34">
        <v>3.53</v>
      </c>
      <c r="I224" s="34">
        <v>1.1599999999999999</v>
      </c>
      <c r="J224" s="34">
        <v>4.01</v>
      </c>
      <c r="K224" s="34">
        <v>3.43</v>
      </c>
      <c r="L224" s="34">
        <v>3.87</v>
      </c>
      <c r="M224" s="19">
        <v>3.22</v>
      </c>
      <c r="N224" s="19">
        <v>-2.14</v>
      </c>
      <c r="O224" s="19">
        <v>-1.9</v>
      </c>
      <c r="P224" s="19">
        <v>3.57</v>
      </c>
      <c r="Q224" s="19">
        <v>6.85</v>
      </c>
      <c r="R224" s="34">
        <v>2.0099999999999998</v>
      </c>
      <c r="S224" s="34">
        <v>8.9600000000000009</v>
      </c>
      <c r="T224" s="34">
        <v>3.29</v>
      </c>
      <c r="U224" s="34">
        <v>6.33</v>
      </c>
      <c r="V224" s="34">
        <v>9.98</v>
      </c>
      <c r="W224" s="19">
        <v>7.58</v>
      </c>
      <c r="X224" s="19">
        <v>4.1500000000000004</v>
      </c>
      <c r="Y224" s="19">
        <v>9.07</v>
      </c>
      <c r="Z224" s="19">
        <v>3.52</v>
      </c>
      <c r="AB224">
        <v>4.07</v>
      </c>
      <c r="AC224">
        <v>4.1100000000000003</v>
      </c>
      <c r="AD224">
        <v>0.85901268810716447</v>
      </c>
    </row>
    <row r="225" spans="1:30">
      <c r="A225" s="16">
        <v>43251</v>
      </c>
      <c r="B225" s="33">
        <v>-7.92</v>
      </c>
      <c r="C225" s="33">
        <v>-3.41</v>
      </c>
      <c r="D225" s="17">
        <v>-4.92</v>
      </c>
      <c r="E225" s="17">
        <v>-2.5</v>
      </c>
      <c r="F225" s="17">
        <v>-4.59</v>
      </c>
      <c r="G225" s="17">
        <v>6.06</v>
      </c>
      <c r="H225" s="33">
        <v>-0.27</v>
      </c>
      <c r="I225" s="33">
        <v>-1.64</v>
      </c>
      <c r="J225" s="33">
        <v>-2.92</v>
      </c>
      <c r="K225" s="33">
        <v>-0.48</v>
      </c>
      <c r="L225" s="33">
        <v>0.03</v>
      </c>
      <c r="M225" s="17">
        <v>-0.13</v>
      </c>
      <c r="N225" s="17">
        <v>3.24</v>
      </c>
      <c r="O225" s="17">
        <v>-1.48</v>
      </c>
      <c r="P225" s="17">
        <v>-3.16</v>
      </c>
      <c r="Q225" s="17">
        <v>4.43</v>
      </c>
      <c r="R225" s="33">
        <v>-1.01</v>
      </c>
      <c r="S225" s="33">
        <v>2.41</v>
      </c>
      <c r="T225" s="33">
        <v>-1.83</v>
      </c>
      <c r="U225" s="33">
        <v>-5.48</v>
      </c>
      <c r="V225" s="33">
        <v>5.15</v>
      </c>
      <c r="W225" s="17">
        <v>0.37</v>
      </c>
      <c r="X225" s="17">
        <v>0.89</v>
      </c>
      <c r="Y225" s="17">
        <v>0.96</v>
      </c>
      <c r="Z225" s="17">
        <v>-4.66</v>
      </c>
      <c r="AB225">
        <v>4.24</v>
      </c>
      <c r="AC225">
        <v>2</v>
      </c>
      <c r="AD225">
        <v>-4.7358654264507551</v>
      </c>
    </row>
    <row r="226" spans="1:30">
      <c r="A226" s="16">
        <v>43281</v>
      </c>
      <c r="B226" s="33">
        <v>-6.2</v>
      </c>
      <c r="C226" s="33">
        <v>-6.85</v>
      </c>
      <c r="D226" s="17">
        <v>-5.66</v>
      </c>
      <c r="E226" s="17">
        <v>-7.36</v>
      </c>
      <c r="F226" s="17">
        <v>2.12</v>
      </c>
      <c r="G226" s="17">
        <v>-9.9700000000000006</v>
      </c>
      <c r="H226" s="33">
        <v>-9</v>
      </c>
      <c r="I226" s="33">
        <v>-6.65</v>
      </c>
      <c r="J226" s="33">
        <v>-6.79</v>
      </c>
      <c r="K226" s="33">
        <v>-12.06</v>
      </c>
      <c r="L226" s="33">
        <v>-7.95</v>
      </c>
      <c r="M226" s="17">
        <v>-1.35</v>
      </c>
      <c r="N226" s="17">
        <v>-1.47</v>
      </c>
      <c r="O226" s="17">
        <v>-4.07</v>
      </c>
      <c r="P226" s="17">
        <v>-7.64</v>
      </c>
      <c r="Q226" s="17">
        <v>-9.68</v>
      </c>
      <c r="R226" s="33">
        <v>-6.58</v>
      </c>
      <c r="S226" s="33">
        <v>-11.68</v>
      </c>
      <c r="T226" s="33">
        <v>-9.2799999999999994</v>
      </c>
      <c r="U226" s="33">
        <v>-9.92</v>
      </c>
      <c r="V226" s="33">
        <v>-8.02</v>
      </c>
      <c r="W226" s="17">
        <v>-8.19</v>
      </c>
      <c r="X226" s="17">
        <v>-7.06</v>
      </c>
      <c r="Y226" s="17">
        <v>-10.28</v>
      </c>
      <c r="Z226" s="17">
        <v>-9.4700000000000006</v>
      </c>
      <c r="AB226">
        <v>-4.5199999999999996</v>
      </c>
      <c r="AC226">
        <v>-3.49</v>
      </c>
      <c r="AD226">
        <v>-7.0822116973374047</v>
      </c>
    </row>
    <row r="227" spans="1:30">
      <c r="A227" s="16">
        <v>43312</v>
      </c>
      <c r="B227" s="33">
        <v>1.31</v>
      </c>
      <c r="C227" s="33">
        <v>-1.02</v>
      </c>
      <c r="D227" s="17">
        <v>-0.21</v>
      </c>
      <c r="E227" s="17">
        <v>-0.24</v>
      </c>
      <c r="F227" s="17">
        <v>-10.9</v>
      </c>
      <c r="G227" s="17">
        <v>-5.12</v>
      </c>
      <c r="H227" s="33">
        <v>-2.97</v>
      </c>
      <c r="I227" s="33">
        <v>-1</v>
      </c>
      <c r="J227" s="33">
        <v>-2.64</v>
      </c>
      <c r="K227" s="33">
        <v>-1.84</v>
      </c>
      <c r="L227" s="33">
        <v>-1.41</v>
      </c>
      <c r="M227" s="17">
        <v>-2.56</v>
      </c>
      <c r="N227" s="17">
        <v>-3.08</v>
      </c>
      <c r="O227" s="17">
        <v>-3.46</v>
      </c>
      <c r="P227" s="17">
        <v>-6.76</v>
      </c>
      <c r="Q227" s="17">
        <v>-2.93</v>
      </c>
      <c r="R227" s="33">
        <v>-3.67</v>
      </c>
      <c r="S227" s="33">
        <v>-0.9</v>
      </c>
      <c r="T227" s="33">
        <v>-0.96</v>
      </c>
      <c r="U227" s="33">
        <v>-2.02</v>
      </c>
      <c r="V227" s="33">
        <v>-3.91</v>
      </c>
      <c r="W227" s="17">
        <v>-4.2300000000000004</v>
      </c>
      <c r="X227" s="17">
        <v>-1.71</v>
      </c>
      <c r="Y227" s="17">
        <v>-1.49</v>
      </c>
      <c r="Z227" s="17">
        <v>-1.0900000000000001</v>
      </c>
      <c r="AB227">
        <v>0.55000000000000004</v>
      </c>
      <c r="AC227">
        <v>3.16</v>
      </c>
      <c r="AD227">
        <v>-3.544929096137424</v>
      </c>
    </row>
    <row r="228" spans="1:30">
      <c r="A228" s="16">
        <v>43343</v>
      </c>
      <c r="B228" s="33">
        <v>-1.93</v>
      </c>
      <c r="C228" s="33">
        <v>-1.39</v>
      </c>
      <c r="D228" s="17">
        <v>-0.72</v>
      </c>
      <c r="E228" s="17">
        <v>3.09</v>
      </c>
      <c r="F228" s="17">
        <v>7.81</v>
      </c>
      <c r="G228" s="17">
        <v>2.62</v>
      </c>
      <c r="H228" s="33">
        <v>1.5</v>
      </c>
      <c r="I228" s="33">
        <v>5.46</v>
      </c>
      <c r="J228" s="33">
        <v>3.68</v>
      </c>
      <c r="K228" s="33">
        <v>4.29</v>
      </c>
      <c r="L228" s="33">
        <v>-2.79</v>
      </c>
      <c r="M228" s="17">
        <v>-0.06</v>
      </c>
      <c r="N228" s="17">
        <v>5.76</v>
      </c>
      <c r="O228" s="17">
        <v>1.68</v>
      </c>
      <c r="P228" s="17">
        <v>9.07</v>
      </c>
      <c r="Q228" s="17">
        <v>2.14</v>
      </c>
      <c r="R228" s="33">
        <v>0.03</v>
      </c>
      <c r="S228" s="33">
        <v>1.21</v>
      </c>
      <c r="T228" s="33">
        <v>1.37</v>
      </c>
      <c r="U228" s="33">
        <v>2.79</v>
      </c>
      <c r="V228" s="33">
        <v>4.3099999999999996</v>
      </c>
      <c r="W228" s="17">
        <v>4.01</v>
      </c>
      <c r="X228" s="17">
        <v>1.97</v>
      </c>
      <c r="Y228" s="17">
        <v>4.43</v>
      </c>
      <c r="Z228" s="17">
        <v>2.2799999999999998</v>
      </c>
      <c r="AB228">
        <v>0.47</v>
      </c>
      <c r="AC228">
        <v>-3.88</v>
      </c>
      <c r="AD228">
        <v>0.13554243858174164</v>
      </c>
    </row>
    <row r="229" spans="1:30">
      <c r="A229" s="18">
        <v>43373</v>
      </c>
      <c r="B229" s="34">
        <v>2.2999999999999998</v>
      </c>
      <c r="C229" s="34">
        <v>3.72</v>
      </c>
      <c r="D229" s="19">
        <v>0.59</v>
      </c>
      <c r="E229" s="19">
        <v>7.0000000000000007E-2</v>
      </c>
      <c r="F229" s="19">
        <v>6.4</v>
      </c>
      <c r="G229" s="19">
        <v>1.72</v>
      </c>
      <c r="H229" s="34">
        <v>2.99</v>
      </c>
      <c r="I229" s="34">
        <v>-2.08</v>
      </c>
      <c r="J229" s="34">
        <v>0.08</v>
      </c>
      <c r="K229" s="34">
        <v>5.21</v>
      </c>
      <c r="L229" s="34">
        <v>2.2200000000000002</v>
      </c>
      <c r="M229" s="19">
        <v>0.41</v>
      </c>
      <c r="N229" s="19">
        <v>1.56</v>
      </c>
      <c r="O229" s="19">
        <v>0.35</v>
      </c>
      <c r="P229" s="19">
        <v>5.82</v>
      </c>
      <c r="Q229" s="19">
        <v>1.55</v>
      </c>
      <c r="R229" s="34">
        <v>3.76</v>
      </c>
      <c r="S229" s="34">
        <v>-1.76</v>
      </c>
      <c r="T229" s="34">
        <v>2.87</v>
      </c>
      <c r="U229" s="34">
        <v>0.94</v>
      </c>
      <c r="V229" s="34">
        <v>5.05</v>
      </c>
      <c r="W229" s="19">
        <v>1.54</v>
      </c>
      <c r="X229" s="19">
        <v>1.46</v>
      </c>
      <c r="Y229" s="19">
        <v>0.75</v>
      </c>
      <c r="Z229" s="19">
        <v>-0.7</v>
      </c>
      <c r="AB229">
        <v>-0.8</v>
      </c>
      <c r="AC229">
        <v>-0.97</v>
      </c>
      <c r="AD229">
        <v>0.27000882198573639</v>
      </c>
    </row>
    <row r="230" spans="1:30">
      <c r="A230" s="16">
        <v>43404</v>
      </c>
      <c r="B230" s="33">
        <v>-12.85</v>
      </c>
      <c r="C230" s="33">
        <v>-12.21</v>
      </c>
      <c r="D230" s="17">
        <v>-9.32</v>
      </c>
      <c r="E230" s="17">
        <v>-9.68</v>
      </c>
      <c r="F230" s="17">
        <v>-25.85</v>
      </c>
      <c r="G230" s="17">
        <v>-16.510000000000002</v>
      </c>
      <c r="H230" s="33">
        <v>-19.14</v>
      </c>
      <c r="I230" s="33">
        <v>-21.08</v>
      </c>
      <c r="J230" s="33">
        <v>-22.16</v>
      </c>
      <c r="K230" s="33">
        <v>-27.24</v>
      </c>
      <c r="L230" s="33">
        <v>-14.98</v>
      </c>
      <c r="M230" s="17">
        <v>-17.86</v>
      </c>
      <c r="N230" s="17">
        <v>-17.23</v>
      </c>
      <c r="O230" s="17">
        <v>-19.57</v>
      </c>
      <c r="P230" s="17">
        <v>-20.399999999999999</v>
      </c>
      <c r="Q230" s="17">
        <v>-18.5</v>
      </c>
      <c r="R230" s="33">
        <v>-20.47</v>
      </c>
      <c r="S230" s="33">
        <v>-19.8</v>
      </c>
      <c r="T230" s="33">
        <v>-20.23</v>
      </c>
      <c r="U230" s="33">
        <v>-25.26</v>
      </c>
      <c r="V230" s="33">
        <v>-19.420000000000002</v>
      </c>
      <c r="W230" s="17">
        <v>-19.559999999999999</v>
      </c>
      <c r="X230" s="17">
        <v>-20.37</v>
      </c>
      <c r="Y230" s="17">
        <v>-20.92</v>
      </c>
      <c r="Z230" s="17">
        <v>-22.69</v>
      </c>
      <c r="AB230">
        <v>-6.58</v>
      </c>
      <c r="AC230">
        <v>8.4700000000000006</v>
      </c>
      <c r="AD230">
        <v>-16.202417213174694</v>
      </c>
    </row>
    <row r="231" spans="1:30">
      <c r="A231" s="16">
        <v>43434</v>
      </c>
      <c r="B231" s="33">
        <v>3.61</v>
      </c>
      <c r="C231" s="33">
        <v>3.38</v>
      </c>
      <c r="D231" s="17">
        <v>5.57</v>
      </c>
      <c r="E231" s="17">
        <v>1.71</v>
      </c>
      <c r="F231" s="17">
        <v>5.62</v>
      </c>
      <c r="G231" s="17">
        <v>7.06</v>
      </c>
      <c r="H231" s="33">
        <v>8.3000000000000007</v>
      </c>
      <c r="I231" s="33">
        <v>7.84</v>
      </c>
      <c r="J231" s="33">
        <v>8.86</v>
      </c>
      <c r="K231" s="33">
        <v>8.7100000000000009</v>
      </c>
      <c r="L231" s="33">
        <v>9.81</v>
      </c>
      <c r="M231" s="17">
        <v>6.73</v>
      </c>
      <c r="N231" s="17">
        <v>9.0399999999999991</v>
      </c>
      <c r="O231" s="17">
        <v>6.45</v>
      </c>
      <c r="P231" s="17">
        <v>7.25</v>
      </c>
      <c r="Q231" s="17">
        <v>9.41</v>
      </c>
      <c r="R231" s="33">
        <v>12.24</v>
      </c>
      <c r="S231" s="33">
        <v>13.43</v>
      </c>
      <c r="T231" s="33">
        <v>9.9700000000000006</v>
      </c>
      <c r="U231" s="33">
        <v>14.61</v>
      </c>
      <c r="V231" s="33">
        <v>11.46</v>
      </c>
      <c r="W231" s="17">
        <v>12.68</v>
      </c>
      <c r="X231" s="17">
        <v>12.11</v>
      </c>
      <c r="Y231" s="17">
        <v>12.92</v>
      </c>
      <c r="Z231" s="17">
        <v>14.77</v>
      </c>
      <c r="AB231">
        <v>6.22</v>
      </c>
      <c r="AC231">
        <v>-2.02</v>
      </c>
      <c r="AD231">
        <v>2.7125779259500269</v>
      </c>
    </row>
    <row r="232" spans="1:30">
      <c r="A232" s="16">
        <v>43465</v>
      </c>
      <c r="B232" s="33">
        <v>1.59</v>
      </c>
      <c r="C232" s="33">
        <v>-2.41</v>
      </c>
      <c r="D232" s="17">
        <v>-5.71</v>
      </c>
      <c r="E232" s="17">
        <v>-7.2</v>
      </c>
      <c r="F232" s="17">
        <v>1.56</v>
      </c>
      <c r="G232" s="17">
        <v>0.35</v>
      </c>
      <c r="H232" s="33">
        <v>-3.3</v>
      </c>
      <c r="I232" s="33">
        <v>-5.92</v>
      </c>
      <c r="J232" s="33">
        <v>-5.64</v>
      </c>
      <c r="K232" s="33">
        <v>-9.6999999999999993</v>
      </c>
      <c r="L232" s="33">
        <v>-3.25</v>
      </c>
      <c r="M232" s="17">
        <v>-1.5</v>
      </c>
      <c r="N232" s="17">
        <v>-0.41</v>
      </c>
      <c r="O232" s="17">
        <v>-5.85</v>
      </c>
      <c r="P232" s="17">
        <v>-4.7</v>
      </c>
      <c r="Q232" s="17">
        <v>-0.74</v>
      </c>
      <c r="R232" s="33">
        <v>1.06</v>
      </c>
      <c r="S232" s="33">
        <v>-1.83</v>
      </c>
      <c r="T232" s="33">
        <v>-4.92</v>
      </c>
      <c r="U232" s="33">
        <v>-6.42</v>
      </c>
      <c r="V232" s="33">
        <v>0.94</v>
      </c>
      <c r="W232" s="17">
        <v>4.49</v>
      </c>
      <c r="X232" s="17">
        <v>0.33</v>
      </c>
      <c r="Y232" s="17">
        <v>-2.75</v>
      </c>
      <c r="Z232" s="17">
        <v>-5.98</v>
      </c>
      <c r="AB232">
        <v>-0.14000000000000001</v>
      </c>
      <c r="AC232">
        <v>4.3600000000000003</v>
      </c>
      <c r="AD232">
        <v>-5.163392797162949</v>
      </c>
    </row>
    <row r="233" spans="1:30">
      <c r="A233" s="16">
        <v>43496</v>
      </c>
      <c r="B233" s="33">
        <v>6.38</v>
      </c>
      <c r="C233" s="33">
        <v>8.44</v>
      </c>
      <c r="D233" s="17">
        <v>5.66</v>
      </c>
      <c r="E233" s="17">
        <v>12.32</v>
      </c>
      <c r="F233" s="17">
        <v>1.37</v>
      </c>
      <c r="G233" s="17">
        <v>6.22</v>
      </c>
      <c r="H233" s="33">
        <v>12.14</v>
      </c>
      <c r="I233" s="33">
        <v>10.35</v>
      </c>
      <c r="J233" s="33">
        <v>8.36</v>
      </c>
      <c r="K233" s="33">
        <v>10.77</v>
      </c>
      <c r="L233" s="33">
        <v>6.62</v>
      </c>
      <c r="M233" s="17">
        <v>5.98</v>
      </c>
      <c r="N233" s="17">
        <v>4.76</v>
      </c>
      <c r="O233" s="17">
        <v>5.65</v>
      </c>
      <c r="P233" s="17">
        <v>2.72</v>
      </c>
      <c r="Q233" s="17">
        <v>11.12</v>
      </c>
      <c r="R233" s="33">
        <v>10.79</v>
      </c>
      <c r="S233" s="33">
        <v>11.18</v>
      </c>
      <c r="T233" s="33">
        <v>12.04</v>
      </c>
      <c r="U233" s="33">
        <v>7.5</v>
      </c>
      <c r="V233" s="33">
        <v>14.13</v>
      </c>
      <c r="W233" s="17">
        <v>12.99</v>
      </c>
      <c r="X233" s="17">
        <v>10.31</v>
      </c>
      <c r="Y233" s="17">
        <v>10.73</v>
      </c>
      <c r="Z233" s="17">
        <v>10.44</v>
      </c>
      <c r="AB233">
        <v>4.34</v>
      </c>
      <c r="AC233">
        <v>3.94</v>
      </c>
      <c r="AD233">
        <v>5.8938282985987067</v>
      </c>
    </row>
    <row r="234" spans="1:30">
      <c r="A234" s="18">
        <v>43524</v>
      </c>
      <c r="B234" s="34">
        <v>-0.25</v>
      </c>
      <c r="C234" s="34">
        <v>0.15</v>
      </c>
      <c r="D234" s="19">
        <v>1.1200000000000001</v>
      </c>
      <c r="E234" s="19">
        <v>1.36</v>
      </c>
      <c r="F234" s="19">
        <v>2.61</v>
      </c>
      <c r="G234" s="19">
        <v>0.39</v>
      </c>
      <c r="H234" s="34">
        <v>-2.75</v>
      </c>
      <c r="I234" s="34">
        <v>1.49</v>
      </c>
      <c r="J234" s="34">
        <v>0.81</v>
      </c>
      <c r="K234" s="34">
        <v>2.65</v>
      </c>
      <c r="L234" s="34">
        <v>0.35</v>
      </c>
      <c r="M234" s="19">
        <v>2.11</v>
      </c>
      <c r="N234" s="19">
        <v>5.43</v>
      </c>
      <c r="O234" s="19">
        <v>4.92</v>
      </c>
      <c r="P234" s="19">
        <v>5.29</v>
      </c>
      <c r="Q234" s="19">
        <v>-3.5</v>
      </c>
      <c r="R234" s="34">
        <v>-4.1900000000000004</v>
      </c>
      <c r="S234" s="34">
        <v>-1.32</v>
      </c>
      <c r="T234" s="34">
        <v>-1.36</v>
      </c>
      <c r="U234" s="34">
        <v>-1.38</v>
      </c>
      <c r="V234" s="34">
        <v>-4.62</v>
      </c>
      <c r="W234" s="19">
        <v>-3.27</v>
      </c>
      <c r="X234" s="19">
        <v>0.48</v>
      </c>
      <c r="Y234" s="19">
        <v>-0.82</v>
      </c>
      <c r="Z234" s="19">
        <v>-2.31</v>
      </c>
      <c r="AB234">
        <v>-3.54</v>
      </c>
      <c r="AC234">
        <v>-3.07</v>
      </c>
      <c r="AD234">
        <v>-0.84136843195225497</v>
      </c>
    </row>
    <row r="235" spans="1:30">
      <c r="A235" s="16">
        <v>43555</v>
      </c>
      <c r="B235" s="33">
        <v>-5.61</v>
      </c>
      <c r="C235" s="33">
        <v>-3.83</v>
      </c>
      <c r="D235" s="17">
        <v>0.46</v>
      </c>
      <c r="E235" s="17">
        <v>-1.5</v>
      </c>
      <c r="F235" s="17">
        <v>-4.7</v>
      </c>
      <c r="G235" s="17">
        <v>-7.0000000000000007E-2</v>
      </c>
      <c r="H235" s="33">
        <v>-1.1299999999999999</v>
      </c>
      <c r="I235" s="33">
        <v>0.27</v>
      </c>
      <c r="J235" s="33">
        <v>1.25</v>
      </c>
      <c r="K235" s="33">
        <v>-1.35</v>
      </c>
      <c r="L235" s="33">
        <v>-2.25</v>
      </c>
      <c r="M235" s="17">
        <v>-2.09</v>
      </c>
      <c r="N235" s="17">
        <v>-1.64</v>
      </c>
      <c r="O235" s="17">
        <v>0.64</v>
      </c>
      <c r="P235" s="17">
        <v>-1.69</v>
      </c>
      <c r="Q235" s="17">
        <v>-0.69</v>
      </c>
      <c r="R235" s="33">
        <v>-0.56000000000000005</v>
      </c>
      <c r="S235" s="33">
        <v>2.11</v>
      </c>
      <c r="T235" s="33">
        <v>2.0499999999999998</v>
      </c>
      <c r="U235" s="33">
        <v>0.98</v>
      </c>
      <c r="V235" s="33">
        <v>-1.58</v>
      </c>
      <c r="W235" s="17">
        <v>0.37</v>
      </c>
      <c r="X235" s="17">
        <v>1.54</v>
      </c>
      <c r="Y235" s="17">
        <v>0.12</v>
      </c>
      <c r="Z235" s="17">
        <v>2.74</v>
      </c>
      <c r="AB235">
        <v>3.51</v>
      </c>
      <c r="AC235">
        <v>-1.59</v>
      </c>
      <c r="AD235">
        <v>-4.068526414056219</v>
      </c>
    </row>
    <row r="236" spans="1:30">
      <c r="A236" s="16">
        <v>43585</v>
      </c>
      <c r="B236" s="33">
        <v>5.04</v>
      </c>
      <c r="C236" s="33">
        <v>0.56000000000000005</v>
      </c>
      <c r="D236" s="17">
        <v>1.94</v>
      </c>
      <c r="E236" s="17">
        <v>2.31</v>
      </c>
      <c r="F236" s="17">
        <v>3.36</v>
      </c>
      <c r="G236" s="17">
        <v>5.47</v>
      </c>
      <c r="H236" s="33">
        <v>3.3</v>
      </c>
      <c r="I236" s="33">
        <v>8.15</v>
      </c>
      <c r="J236" s="33">
        <v>3.39</v>
      </c>
      <c r="K236" s="33">
        <v>7.34</v>
      </c>
      <c r="L236" s="33">
        <v>5.78</v>
      </c>
      <c r="M236" s="17">
        <v>3.65</v>
      </c>
      <c r="N236" s="17">
        <v>1.25</v>
      </c>
      <c r="O236" s="17">
        <v>3.14</v>
      </c>
      <c r="P236" s="17">
        <v>0.21</v>
      </c>
      <c r="Q236" s="17">
        <v>4.13</v>
      </c>
      <c r="R236" s="33">
        <v>5.34</v>
      </c>
      <c r="S236" s="33">
        <v>3.31</v>
      </c>
      <c r="T236" s="33">
        <v>7.34</v>
      </c>
      <c r="U236" s="33">
        <v>3.59</v>
      </c>
      <c r="V236" s="33">
        <v>3.3</v>
      </c>
      <c r="W236" s="17">
        <v>5.41</v>
      </c>
      <c r="X236" s="17">
        <v>5.04</v>
      </c>
      <c r="Y236" s="17">
        <v>6.52</v>
      </c>
      <c r="Z236" s="17">
        <v>9.23</v>
      </c>
      <c r="AB236">
        <v>1.9</v>
      </c>
      <c r="AC236">
        <v>-0.48</v>
      </c>
      <c r="AD236">
        <v>1.1813493072797392</v>
      </c>
    </row>
    <row r="237" spans="1:30">
      <c r="A237" s="16">
        <v>43616</v>
      </c>
      <c r="B237" s="33">
        <v>-5.83</v>
      </c>
      <c r="C237" s="33">
        <v>-6.42</v>
      </c>
      <c r="D237" s="17">
        <v>-8.3699999999999992</v>
      </c>
      <c r="E237" s="17">
        <v>-7.29</v>
      </c>
      <c r="F237" s="17">
        <v>-12.26</v>
      </c>
      <c r="G237" s="17">
        <v>-4.78</v>
      </c>
      <c r="H237" s="33">
        <v>-5.26</v>
      </c>
      <c r="I237" s="33">
        <v>-6.5</v>
      </c>
      <c r="J237" s="33">
        <v>-8.41</v>
      </c>
      <c r="K237" s="33">
        <v>-6.38</v>
      </c>
      <c r="L237" s="33">
        <v>-8.06</v>
      </c>
      <c r="M237" s="17">
        <v>-9.17</v>
      </c>
      <c r="N237" s="17">
        <v>-7.82</v>
      </c>
      <c r="O237" s="17">
        <v>-9.02</v>
      </c>
      <c r="P237" s="17">
        <v>-7.56</v>
      </c>
      <c r="Q237" s="17">
        <v>-5.36</v>
      </c>
      <c r="R237" s="33">
        <v>-3.08</v>
      </c>
      <c r="S237" s="33">
        <v>-1.93</v>
      </c>
      <c r="T237" s="33">
        <v>-0.54</v>
      </c>
      <c r="U237" s="33">
        <v>-2.57</v>
      </c>
      <c r="V237" s="33">
        <v>-2.95</v>
      </c>
      <c r="W237" s="17">
        <v>-3.2</v>
      </c>
      <c r="X237" s="17">
        <v>-5.46</v>
      </c>
      <c r="Y237" s="17">
        <v>-1.93</v>
      </c>
      <c r="Z237" s="17">
        <v>-6.51</v>
      </c>
      <c r="AB237">
        <v>4.4800000000000004</v>
      </c>
      <c r="AC237">
        <v>3.15</v>
      </c>
      <c r="AD237">
        <v>-9.2365847206252205</v>
      </c>
    </row>
    <row r="238" spans="1:30">
      <c r="A238" s="16">
        <v>43646</v>
      </c>
      <c r="B238" s="33">
        <v>2.3199999999999998</v>
      </c>
      <c r="C238" s="33">
        <v>3.15</v>
      </c>
      <c r="D238" s="17">
        <v>2.77</v>
      </c>
      <c r="E238" s="17">
        <v>7.54</v>
      </c>
      <c r="F238" s="17">
        <v>0.66</v>
      </c>
      <c r="G238" s="17">
        <v>3.29</v>
      </c>
      <c r="H238" s="33">
        <v>4.6500000000000004</v>
      </c>
      <c r="I238" s="33">
        <v>3.51</v>
      </c>
      <c r="J238" s="33">
        <v>0.42</v>
      </c>
      <c r="K238" s="33">
        <v>-1.84</v>
      </c>
      <c r="L238" s="33">
        <v>-0.7</v>
      </c>
      <c r="M238" s="17">
        <v>0.88</v>
      </c>
      <c r="N238" s="17">
        <v>-0.13</v>
      </c>
      <c r="O238" s="17">
        <v>-1.43</v>
      </c>
      <c r="P238" s="17">
        <v>-7.41</v>
      </c>
      <c r="Q238" s="17">
        <v>3.27</v>
      </c>
      <c r="R238" s="33">
        <v>6.23</v>
      </c>
      <c r="S238" s="33">
        <v>2.21</v>
      </c>
      <c r="T238" s="33">
        <v>3.06</v>
      </c>
      <c r="U238" s="33">
        <v>3.52</v>
      </c>
      <c r="V238" s="33">
        <v>3.64</v>
      </c>
      <c r="W238" s="17">
        <v>6.08</v>
      </c>
      <c r="X238" s="17">
        <v>5.58</v>
      </c>
      <c r="Y238" s="17">
        <v>1.22</v>
      </c>
      <c r="Z238" s="17">
        <v>4.29</v>
      </c>
      <c r="AB238">
        <v>1.19</v>
      </c>
      <c r="AC238">
        <v>2.85</v>
      </c>
      <c r="AD238">
        <v>1.3680089764477941</v>
      </c>
    </row>
    <row r="239" spans="1:30">
      <c r="A239" s="18">
        <v>43677</v>
      </c>
      <c r="B239" s="34">
        <v>-5.09</v>
      </c>
      <c r="C239" s="34">
        <v>-9.2799999999999994</v>
      </c>
      <c r="D239" s="19">
        <v>-2.2599999999999998</v>
      </c>
      <c r="E239" s="19">
        <v>-5.21</v>
      </c>
      <c r="F239" s="19">
        <v>-6.06</v>
      </c>
      <c r="G239" s="19">
        <v>-8.73</v>
      </c>
      <c r="H239" s="34">
        <v>-9.92</v>
      </c>
      <c r="I239" s="34">
        <v>-8.39</v>
      </c>
      <c r="J239" s="34">
        <v>-11.59</v>
      </c>
      <c r="K239" s="34">
        <v>-12.77</v>
      </c>
      <c r="L239" s="34">
        <v>-8.3699999999999992</v>
      </c>
      <c r="M239" s="19">
        <v>-8.23</v>
      </c>
      <c r="N239" s="19">
        <v>-8.3800000000000008</v>
      </c>
      <c r="O239" s="19">
        <v>-7.01</v>
      </c>
      <c r="P239" s="19">
        <v>-8.9700000000000006</v>
      </c>
      <c r="Q239" s="19">
        <v>-8.32</v>
      </c>
      <c r="R239" s="34">
        <v>-10.74</v>
      </c>
      <c r="S239" s="34">
        <v>-12.09</v>
      </c>
      <c r="T239" s="34">
        <v>-11.05</v>
      </c>
      <c r="U239" s="34">
        <v>-12.07</v>
      </c>
      <c r="V239" s="34">
        <v>-7.81</v>
      </c>
      <c r="W239" s="19">
        <v>-7.32</v>
      </c>
      <c r="X239" s="19">
        <v>-9</v>
      </c>
      <c r="Y239" s="19">
        <v>-10.47</v>
      </c>
      <c r="Z239" s="19">
        <v>-7.88</v>
      </c>
      <c r="AB239">
        <v>-4.68</v>
      </c>
      <c r="AC239">
        <v>0.98</v>
      </c>
      <c r="AD239">
        <v>-7.0114215765369021</v>
      </c>
    </row>
    <row r="240" spans="1:30">
      <c r="A240" s="16">
        <v>43708</v>
      </c>
      <c r="B240" s="33">
        <v>-4.5599999999999996</v>
      </c>
      <c r="C240" s="33">
        <v>-2.65</v>
      </c>
      <c r="D240" s="17">
        <v>-4.66</v>
      </c>
      <c r="E240" s="17">
        <v>-0.33</v>
      </c>
      <c r="F240" s="17">
        <v>-2.14</v>
      </c>
      <c r="G240" s="17">
        <v>-3.22</v>
      </c>
      <c r="H240" s="33">
        <v>-1.89</v>
      </c>
      <c r="I240" s="33">
        <v>-0.66</v>
      </c>
      <c r="J240" s="33">
        <v>-2.27</v>
      </c>
      <c r="K240" s="33">
        <v>-1.27</v>
      </c>
      <c r="L240" s="33">
        <v>-5.0999999999999996</v>
      </c>
      <c r="M240" s="17">
        <v>-4.9000000000000004</v>
      </c>
      <c r="N240" s="17">
        <v>-3.58</v>
      </c>
      <c r="O240" s="17">
        <v>-3.66</v>
      </c>
      <c r="P240" s="17">
        <v>-3.58</v>
      </c>
      <c r="Q240" s="17">
        <v>0.83</v>
      </c>
      <c r="R240" s="33">
        <v>0.56000000000000005</v>
      </c>
      <c r="S240" s="33">
        <v>0.17</v>
      </c>
      <c r="T240" s="33">
        <v>-0.13</v>
      </c>
      <c r="U240" s="33">
        <v>-1.51</v>
      </c>
      <c r="V240" s="33">
        <v>-1.21</v>
      </c>
      <c r="W240" s="17">
        <v>2.65</v>
      </c>
      <c r="X240" s="17">
        <v>-0.12</v>
      </c>
      <c r="Y240" s="17">
        <v>-0.6</v>
      </c>
      <c r="Z240" s="17">
        <v>-5.93</v>
      </c>
      <c r="AB240">
        <v>2.68</v>
      </c>
      <c r="AC240">
        <v>-0.16</v>
      </c>
      <c r="AD240">
        <v>-4.8222692107012044</v>
      </c>
    </row>
    <row r="241" spans="1:30">
      <c r="A241" s="16">
        <v>43738</v>
      </c>
      <c r="B241" s="33">
        <v>3.79</v>
      </c>
      <c r="C241" s="33">
        <v>4.4800000000000004</v>
      </c>
      <c r="D241" s="17">
        <v>7.47</v>
      </c>
      <c r="E241" s="17">
        <v>1.74</v>
      </c>
      <c r="F241" s="17">
        <v>3.96</v>
      </c>
      <c r="G241" s="17">
        <v>1.81</v>
      </c>
      <c r="H241" s="33">
        <v>2.9</v>
      </c>
      <c r="I241" s="33">
        <v>4.93</v>
      </c>
      <c r="J241" s="33">
        <v>0.96</v>
      </c>
      <c r="K241" s="33">
        <v>0.4</v>
      </c>
      <c r="L241" s="33">
        <v>1.25</v>
      </c>
      <c r="M241" s="17">
        <v>1.21</v>
      </c>
      <c r="N241" s="17">
        <v>3.36</v>
      </c>
      <c r="O241" s="17">
        <v>2.58</v>
      </c>
      <c r="P241" s="17">
        <v>-0.78</v>
      </c>
      <c r="Q241" s="17">
        <v>5.01</v>
      </c>
      <c r="R241" s="33">
        <v>2.52</v>
      </c>
      <c r="S241" s="33">
        <v>1.39</v>
      </c>
      <c r="T241" s="33">
        <v>1.1599999999999999</v>
      </c>
      <c r="U241" s="33">
        <v>1.56</v>
      </c>
      <c r="V241" s="33">
        <v>4.03</v>
      </c>
      <c r="W241" s="17">
        <v>3.87</v>
      </c>
      <c r="X241" s="17">
        <v>4.29</v>
      </c>
      <c r="Y241" s="17">
        <v>5.39</v>
      </c>
      <c r="Z241" s="17">
        <v>-0.06</v>
      </c>
      <c r="AB241">
        <v>-1.46</v>
      </c>
      <c r="AC241">
        <v>2.06</v>
      </c>
      <c r="AD241">
        <v>2.8746055221258375</v>
      </c>
    </row>
    <row r="242" spans="1:30">
      <c r="A242" s="16">
        <v>43769</v>
      </c>
      <c r="B242" s="33">
        <v>-4.47</v>
      </c>
      <c r="C242" s="33">
        <v>-3.95</v>
      </c>
      <c r="D242" s="17">
        <v>2.12</v>
      </c>
      <c r="E242" s="17">
        <v>3.6</v>
      </c>
      <c r="F242" s="17">
        <v>11.04</v>
      </c>
      <c r="G242" s="17">
        <v>-2.58</v>
      </c>
      <c r="H242" s="33">
        <v>-0.6</v>
      </c>
      <c r="I242" s="33">
        <v>2.12</v>
      </c>
      <c r="J242" s="33">
        <v>2.63</v>
      </c>
      <c r="K242" s="33">
        <v>9.57</v>
      </c>
      <c r="L242" s="33">
        <v>-3.29</v>
      </c>
      <c r="M242" s="17">
        <v>-1.22</v>
      </c>
      <c r="N242" s="17">
        <v>0.47</v>
      </c>
      <c r="O242" s="17">
        <v>4.2</v>
      </c>
      <c r="P242" s="17">
        <v>10.029999999999999</v>
      </c>
      <c r="Q242" s="17">
        <v>-0.32</v>
      </c>
      <c r="R242" s="33">
        <v>1.68</v>
      </c>
      <c r="S242" s="33">
        <v>1.42</v>
      </c>
      <c r="T242" s="33">
        <v>1.1200000000000001</v>
      </c>
      <c r="U242" s="33">
        <v>1.54</v>
      </c>
      <c r="V242" s="33">
        <v>-2.59</v>
      </c>
      <c r="W242" s="17">
        <v>-2.48</v>
      </c>
      <c r="X242" s="17">
        <v>1.37</v>
      </c>
      <c r="Y242" s="17">
        <v>1.07</v>
      </c>
      <c r="Z242" s="17">
        <v>3.83</v>
      </c>
      <c r="AB242">
        <v>-1.99</v>
      </c>
      <c r="AC242">
        <v>-8.51</v>
      </c>
      <c r="AD242">
        <v>0.21623147647586816</v>
      </c>
    </row>
    <row r="243" spans="1:30">
      <c r="A243" s="16">
        <v>43799</v>
      </c>
      <c r="B243" s="33">
        <v>2.41</v>
      </c>
      <c r="C243" s="33">
        <v>-0.53</v>
      </c>
      <c r="D243" s="17">
        <v>-1.28</v>
      </c>
      <c r="E243" s="17">
        <v>-0.09</v>
      </c>
      <c r="F243" s="17">
        <v>-3.4</v>
      </c>
      <c r="G243" s="17">
        <v>-2.27</v>
      </c>
      <c r="H243" s="33">
        <v>-2.17</v>
      </c>
      <c r="I243" s="33">
        <v>-1.89</v>
      </c>
      <c r="J243" s="33">
        <v>-2.73</v>
      </c>
      <c r="K243" s="33">
        <v>-5</v>
      </c>
      <c r="L243" s="33">
        <v>-0.06</v>
      </c>
      <c r="M243" s="17">
        <v>0.39</v>
      </c>
      <c r="N243" s="17">
        <v>-1.18</v>
      </c>
      <c r="O243" s="17">
        <v>0.2</v>
      </c>
      <c r="P243" s="17">
        <v>-1.63</v>
      </c>
      <c r="Q243" s="17">
        <v>-1.05</v>
      </c>
      <c r="R243" s="33">
        <v>-0.03</v>
      </c>
      <c r="S243" s="33">
        <v>-0.81</v>
      </c>
      <c r="T243" s="33">
        <v>-0.25</v>
      </c>
      <c r="U243" s="33">
        <v>-2.5</v>
      </c>
      <c r="V243" s="33">
        <v>-7.0000000000000007E-2</v>
      </c>
      <c r="W243" s="17">
        <v>-1.31</v>
      </c>
      <c r="X243" s="17">
        <v>3.57</v>
      </c>
      <c r="Y243" s="17">
        <v>1.17</v>
      </c>
      <c r="Z243" s="17">
        <v>1.2</v>
      </c>
      <c r="AB243">
        <v>-0.22</v>
      </c>
      <c r="AC243">
        <v>1.91</v>
      </c>
      <c r="AD243">
        <v>-2.270404419320891</v>
      </c>
    </row>
    <row r="244" spans="1:30">
      <c r="A244" s="18">
        <v>43830</v>
      </c>
      <c r="B244" s="34">
        <v>2.35</v>
      </c>
      <c r="C244" s="34">
        <v>2.0499999999999998</v>
      </c>
      <c r="D244" s="19">
        <v>9.01</v>
      </c>
      <c r="E244" s="19">
        <v>2.94</v>
      </c>
      <c r="F244" s="19">
        <v>5.9</v>
      </c>
      <c r="G244" s="19">
        <v>1.36</v>
      </c>
      <c r="H244" s="34">
        <v>1.77</v>
      </c>
      <c r="I244" s="34">
        <v>6.65</v>
      </c>
      <c r="J244" s="34">
        <v>5.57</v>
      </c>
      <c r="K244" s="34">
        <v>5.36</v>
      </c>
      <c r="L244" s="34">
        <v>0.98</v>
      </c>
      <c r="M244" s="19">
        <v>4.34</v>
      </c>
      <c r="N244" s="19">
        <v>5.55</v>
      </c>
      <c r="O244" s="19">
        <v>6.93</v>
      </c>
      <c r="P244" s="19">
        <v>6.16</v>
      </c>
      <c r="Q244" s="19">
        <v>2.37</v>
      </c>
      <c r="R244" s="34">
        <v>3.9</v>
      </c>
      <c r="S244" s="34">
        <v>5.75</v>
      </c>
      <c r="T244" s="34">
        <v>1.91</v>
      </c>
      <c r="U244" s="34">
        <v>-0.72</v>
      </c>
      <c r="V244" s="34">
        <v>2.99</v>
      </c>
      <c r="W244" s="19">
        <v>4.21</v>
      </c>
      <c r="X244" s="19">
        <v>3.36</v>
      </c>
      <c r="Y244" s="19">
        <v>-2.37</v>
      </c>
      <c r="Z244" s="19">
        <v>1.61</v>
      </c>
      <c r="AB244">
        <v>-2.21</v>
      </c>
      <c r="AC244">
        <v>-1.24</v>
      </c>
      <c r="AD244">
        <v>3.7987219301988544</v>
      </c>
    </row>
    <row r="245" spans="1:30">
      <c r="A245" s="16">
        <v>43861</v>
      </c>
      <c r="B245" s="33">
        <v>-7.38</v>
      </c>
      <c r="C245" s="33">
        <v>-9.6999999999999993</v>
      </c>
      <c r="D245" s="17">
        <v>-0.97</v>
      </c>
      <c r="E245" s="17">
        <v>-3.32</v>
      </c>
      <c r="F245" s="17">
        <v>-1.1200000000000001</v>
      </c>
      <c r="G245" s="17">
        <v>-5.39</v>
      </c>
      <c r="H245" s="33">
        <v>-5.85</v>
      </c>
      <c r="I245" s="33">
        <v>-6.5</v>
      </c>
      <c r="J245" s="33">
        <v>-2.0299999999999998</v>
      </c>
      <c r="K245" s="33">
        <v>-6.12</v>
      </c>
      <c r="L245" s="33">
        <v>-9.75</v>
      </c>
      <c r="M245" s="17">
        <v>-5.07</v>
      </c>
      <c r="N245" s="17">
        <v>-4.99</v>
      </c>
      <c r="O245" s="17">
        <v>-3.71</v>
      </c>
      <c r="P245" s="17">
        <v>-10.98</v>
      </c>
      <c r="Q245" s="17">
        <v>-6.35</v>
      </c>
      <c r="R245" s="33">
        <v>-2.78</v>
      </c>
      <c r="S245" s="33">
        <v>-2.46</v>
      </c>
      <c r="T245" s="33">
        <v>1.48</v>
      </c>
      <c r="U245" s="33">
        <v>-1.24</v>
      </c>
      <c r="V245" s="33">
        <v>-1.86</v>
      </c>
      <c r="W245" s="17">
        <v>-1.36</v>
      </c>
      <c r="X245" s="17">
        <v>-1.01</v>
      </c>
      <c r="Y245" s="17">
        <v>-2.5099999999999998</v>
      </c>
      <c r="Z245" s="17">
        <v>-1.22</v>
      </c>
      <c r="AB245">
        <v>1.31</v>
      </c>
      <c r="AC245">
        <v>-4.2699999999999996</v>
      </c>
      <c r="AD245">
        <v>-5.0698688879871892</v>
      </c>
    </row>
    <row r="246" spans="1:30">
      <c r="A246" s="16">
        <v>43890</v>
      </c>
      <c r="B246" s="33">
        <v>-13.61</v>
      </c>
      <c r="C246" s="33">
        <v>-9.4700000000000006</v>
      </c>
      <c r="D246" s="17">
        <v>-7.51</v>
      </c>
      <c r="E246" s="17">
        <v>-6.42</v>
      </c>
      <c r="F246" s="17">
        <v>-4.51</v>
      </c>
      <c r="G246" s="17">
        <v>-9.41</v>
      </c>
      <c r="H246" s="33">
        <v>-11.58</v>
      </c>
      <c r="I246" s="33">
        <v>-12.06</v>
      </c>
      <c r="J246" s="33">
        <v>-8.89</v>
      </c>
      <c r="K246" s="33">
        <v>-9.76</v>
      </c>
      <c r="L246" s="33">
        <v>-10.34</v>
      </c>
      <c r="M246" s="17">
        <v>-10.55</v>
      </c>
      <c r="N246" s="17">
        <v>-10.86</v>
      </c>
      <c r="O246" s="17">
        <v>-9.64</v>
      </c>
      <c r="P246" s="17">
        <v>-9.26</v>
      </c>
      <c r="Q246" s="17">
        <v>-11.54</v>
      </c>
      <c r="R246" s="33">
        <v>-11.2</v>
      </c>
      <c r="S246" s="33">
        <v>-11.7</v>
      </c>
      <c r="T246" s="33">
        <v>-12.71</v>
      </c>
      <c r="U246" s="33">
        <v>-10.210000000000001</v>
      </c>
      <c r="V246" s="33">
        <v>-8.8800000000000008</v>
      </c>
      <c r="W246" s="17">
        <v>-11.57</v>
      </c>
      <c r="X246" s="17">
        <v>-11.86</v>
      </c>
      <c r="Y246" s="17">
        <v>-11.25</v>
      </c>
      <c r="Z246" s="17">
        <v>-17.91</v>
      </c>
      <c r="AB246">
        <v>-2.5499999999999998</v>
      </c>
      <c r="AC246">
        <v>-2.29</v>
      </c>
      <c r="AD246">
        <v>-10.046495241408261</v>
      </c>
    </row>
    <row r="247" spans="1:30">
      <c r="A247" s="16">
        <v>43921</v>
      </c>
      <c r="B247" s="33">
        <v>-18.850000000000001</v>
      </c>
      <c r="C247" s="33">
        <v>-15.69</v>
      </c>
      <c r="D247" s="17">
        <v>-12.59</v>
      </c>
      <c r="E247" s="17">
        <v>-10.51</v>
      </c>
      <c r="F247" s="17">
        <v>3.94</v>
      </c>
      <c r="G247" s="17">
        <v>-14.81</v>
      </c>
      <c r="H247" s="33">
        <v>-15.88</v>
      </c>
      <c r="I247" s="33">
        <v>-11.91</v>
      </c>
      <c r="J247" s="33">
        <v>-12.74</v>
      </c>
      <c r="K247" s="33">
        <v>-1.58</v>
      </c>
      <c r="L247" s="33">
        <v>-17.12</v>
      </c>
      <c r="M247" s="17">
        <v>-13.04</v>
      </c>
      <c r="N247" s="17">
        <v>-11.59</v>
      </c>
      <c r="O247" s="17">
        <v>-1.3</v>
      </c>
      <c r="P247" s="17">
        <v>1.29</v>
      </c>
      <c r="Q247" s="17">
        <v>-18.25</v>
      </c>
      <c r="R247" s="33">
        <v>-14.56</v>
      </c>
      <c r="S247" s="33">
        <v>-17.36</v>
      </c>
      <c r="T247" s="33">
        <v>-10.68</v>
      </c>
      <c r="U247" s="33">
        <v>-9.77</v>
      </c>
      <c r="V247" s="33">
        <v>-20.56</v>
      </c>
      <c r="W247" s="17">
        <v>-18.07</v>
      </c>
      <c r="X247" s="17">
        <v>-11.36</v>
      </c>
      <c r="Y247" s="17">
        <v>-14.83</v>
      </c>
      <c r="Z247" s="17">
        <v>1.28</v>
      </c>
      <c r="AB247">
        <v>-3.09</v>
      </c>
      <c r="AC247">
        <v>-15.81</v>
      </c>
      <c r="AD247">
        <v>-12.100801736249474</v>
      </c>
    </row>
    <row r="248" spans="1:30">
      <c r="A248" s="16">
        <v>43951</v>
      </c>
      <c r="B248" s="33">
        <v>11.35</v>
      </c>
      <c r="C248" s="33">
        <v>19.059999999999999</v>
      </c>
      <c r="D248" s="17">
        <v>7.49</v>
      </c>
      <c r="E248" s="17">
        <v>15.22</v>
      </c>
      <c r="F248" s="17">
        <v>18.899999999999999</v>
      </c>
      <c r="G248" s="17">
        <v>25.26</v>
      </c>
      <c r="H248" s="33">
        <v>31.9</v>
      </c>
      <c r="I248" s="33">
        <v>25.72</v>
      </c>
      <c r="J248" s="33">
        <v>28.92</v>
      </c>
      <c r="K248" s="33">
        <v>24.65</v>
      </c>
      <c r="L248" s="33">
        <v>28.58</v>
      </c>
      <c r="M248" s="17">
        <v>26.19</v>
      </c>
      <c r="N248" s="17">
        <v>22.86</v>
      </c>
      <c r="O248" s="17">
        <v>18.8</v>
      </c>
      <c r="P248" s="17">
        <v>23.15</v>
      </c>
      <c r="Q248" s="17">
        <v>27.13</v>
      </c>
      <c r="R248" s="33">
        <v>29.03</v>
      </c>
      <c r="S248" s="33">
        <v>33.64</v>
      </c>
      <c r="T248" s="33">
        <v>28.75</v>
      </c>
      <c r="U248" s="33">
        <v>33.74</v>
      </c>
      <c r="V248" s="33">
        <v>28.85</v>
      </c>
      <c r="W248" s="17">
        <v>30.23</v>
      </c>
      <c r="X248" s="17">
        <v>29.35</v>
      </c>
      <c r="Y248" s="17">
        <v>27.42</v>
      </c>
      <c r="Z248" s="17">
        <v>30.11</v>
      </c>
      <c r="AB248">
        <v>12.43</v>
      </c>
      <c r="AC248">
        <v>-2.2599999999999998</v>
      </c>
      <c r="AD248">
        <v>13.777626580449338</v>
      </c>
    </row>
    <row r="249" spans="1:30">
      <c r="A249" s="18">
        <v>43982</v>
      </c>
      <c r="B249" s="34">
        <v>1.48</v>
      </c>
      <c r="C249" s="34">
        <v>2.25</v>
      </c>
      <c r="D249" s="19">
        <v>2.99</v>
      </c>
      <c r="E249" s="19">
        <v>6.85</v>
      </c>
      <c r="F249" s="19">
        <v>7.6</v>
      </c>
      <c r="G249" s="19">
        <v>5.16</v>
      </c>
      <c r="H249" s="34">
        <v>8.59</v>
      </c>
      <c r="I249" s="34">
        <v>5.44</v>
      </c>
      <c r="J249" s="34">
        <v>8.94</v>
      </c>
      <c r="K249" s="34">
        <v>10.58</v>
      </c>
      <c r="L249" s="34">
        <v>0.92</v>
      </c>
      <c r="M249" s="19">
        <v>6.67</v>
      </c>
      <c r="N249" s="19">
        <v>6.92</v>
      </c>
      <c r="O249" s="19">
        <v>10.57</v>
      </c>
      <c r="P249" s="19">
        <v>13.02</v>
      </c>
      <c r="Q249" s="19">
        <v>5.78</v>
      </c>
      <c r="R249" s="34">
        <v>10.56</v>
      </c>
      <c r="S249" s="34">
        <v>10.28</v>
      </c>
      <c r="T249" s="34">
        <v>6.28</v>
      </c>
      <c r="U249" s="34">
        <v>9.06</v>
      </c>
      <c r="V249" s="34">
        <v>10.98</v>
      </c>
      <c r="W249" s="19">
        <v>8.24</v>
      </c>
      <c r="X249" s="19">
        <v>7.8</v>
      </c>
      <c r="Y249" s="19">
        <v>9.86</v>
      </c>
      <c r="Z249" s="19">
        <v>11.93</v>
      </c>
      <c r="AB249">
        <v>3.86</v>
      </c>
      <c r="AC249">
        <v>-3.49</v>
      </c>
      <c r="AD249">
        <v>4.3800808959676552</v>
      </c>
    </row>
    <row r="250" spans="1:30">
      <c r="A250" s="16">
        <v>44012</v>
      </c>
      <c r="B250" s="33">
        <v>-3.33</v>
      </c>
      <c r="C250" s="33">
        <v>0.16</v>
      </c>
      <c r="D250" s="17">
        <v>4.09</v>
      </c>
      <c r="E250" s="17">
        <v>1.43</v>
      </c>
      <c r="F250" s="17">
        <v>16.239999999999998</v>
      </c>
      <c r="G250" s="17">
        <v>-0.15</v>
      </c>
      <c r="H250" s="33">
        <v>-0.79</v>
      </c>
      <c r="I250" s="33">
        <v>4.5</v>
      </c>
      <c r="J250" s="33">
        <v>0.1</v>
      </c>
      <c r="K250" s="33">
        <v>1.25</v>
      </c>
      <c r="L250" s="33">
        <v>-1.67</v>
      </c>
      <c r="M250" s="17">
        <v>4.16</v>
      </c>
      <c r="N250" s="17">
        <v>4.05</v>
      </c>
      <c r="O250" s="17">
        <v>2.4300000000000002</v>
      </c>
      <c r="P250" s="17">
        <v>7.27</v>
      </c>
      <c r="Q250" s="17">
        <v>-0.6</v>
      </c>
      <c r="R250" s="33">
        <v>-0.06</v>
      </c>
      <c r="S250" s="33">
        <v>0.85</v>
      </c>
      <c r="T250" s="33">
        <v>-2.0099999999999998</v>
      </c>
      <c r="U250" s="33">
        <v>2.11</v>
      </c>
      <c r="V250" s="33">
        <v>0.88</v>
      </c>
      <c r="W250" s="17">
        <v>1.01</v>
      </c>
      <c r="X250" s="17">
        <v>-3.01</v>
      </c>
      <c r="Y250" s="17">
        <v>-0.84</v>
      </c>
      <c r="Z250" s="17">
        <v>0.93</v>
      </c>
      <c r="AB250">
        <v>-4.0599999999999996</v>
      </c>
      <c r="AC250">
        <v>-7.22</v>
      </c>
      <c r="AD250">
        <v>3.0126450554892488</v>
      </c>
    </row>
    <row r="251" spans="1:30">
      <c r="A251" s="16">
        <v>44043</v>
      </c>
      <c r="B251" s="33">
        <v>10.07</v>
      </c>
      <c r="C251" s="33">
        <v>1.73</v>
      </c>
      <c r="D251" s="17">
        <v>7.83</v>
      </c>
      <c r="E251" s="17">
        <v>9.89</v>
      </c>
      <c r="F251" s="17">
        <v>2.27</v>
      </c>
      <c r="G251" s="17">
        <v>8.1300000000000008</v>
      </c>
      <c r="H251" s="33">
        <v>10.23</v>
      </c>
      <c r="I251" s="33">
        <v>6.53</v>
      </c>
      <c r="J251" s="33">
        <v>11.93</v>
      </c>
      <c r="K251" s="33">
        <v>9.66</v>
      </c>
      <c r="L251" s="33">
        <v>6.46</v>
      </c>
      <c r="M251" s="17">
        <v>6.53</v>
      </c>
      <c r="N251" s="17">
        <v>18.059999999999999</v>
      </c>
      <c r="O251" s="17">
        <v>11.97</v>
      </c>
      <c r="P251" s="17">
        <v>10.84</v>
      </c>
      <c r="Q251" s="17">
        <v>11.3</v>
      </c>
      <c r="R251" s="33">
        <v>10.220000000000001</v>
      </c>
      <c r="S251" s="33">
        <v>10.24</v>
      </c>
      <c r="T251" s="33">
        <v>14.82</v>
      </c>
      <c r="U251" s="33">
        <v>8.36</v>
      </c>
      <c r="V251" s="33">
        <v>10.029999999999999</v>
      </c>
      <c r="W251" s="17">
        <v>12.12</v>
      </c>
      <c r="X251" s="17">
        <v>10.75</v>
      </c>
      <c r="Y251" s="17">
        <v>7.24</v>
      </c>
      <c r="Z251" s="17">
        <v>6.68</v>
      </c>
      <c r="AB251">
        <v>2.1800000000000002</v>
      </c>
      <c r="AC251">
        <v>0.83</v>
      </c>
      <c r="AD251">
        <v>6.5204308659279331</v>
      </c>
    </row>
    <row r="252" spans="1:30">
      <c r="A252" s="16">
        <v>44074</v>
      </c>
      <c r="B252" s="33">
        <v>10.47</v>
      </c>
      <c r="C252" s="33">
        <v>6.26</v>
      </c>
      <c r="D252" s="17">
        <v>-0.73</v>
      </c>
      <c r="E252" s="17">
        <v>5.51</v>
      </c>
      <c r="F252" s="17">
        <v>5.14</v>
      </c>
      <c r="G252" s="17">
        <v>2.91</v>
      </c>
      <c r="H252" s="33">
        <v>1.47</v>
      </c>
      <c r="I252" s="33">
        <v>3.28</v>
      </c>
      <c r="J252" s="33">
        <v>0.85</v>
      </c>
      <c r="K252" s="33">
        <v>2.95</v>
      </c>
      <c r="L252" s="33">
        <v>1.49</v>
      </c>
      <c r="M252" s="17">
        <v>2.61</v>
      </c>
      <c r="N252" s="17">
        <v>4.96</v>
      </c>
      <c r="O252" s="17">
        <v>1.06</v>
      </c>
      <c r="P252" s="17">
        <v>12.09</v>
      </c>
      <c r="Q252" s="17">
        <v>3.77</v>
      </c>
      <c r="R252" s="33">
        <v>0.47</v>
      </c>
      <c r="S252" s="33">
        <v>4.37</v>
      </c>
      <c r="T252" s="33">
        <v>2.95</v>
      </c>
      <c r="U252" s="33">
        <v>12.26</v>
      </c>
      <c r="V252" s="33">
        <v>4.8099999999999996</v>
      </c>
      <c r="W252" s="17">
        <v>0.93</v>
      </c>
      <c r="X252" s="17">
        <v>5.01</v>
      </c>
      <c r="Y252" s="17">
        <v>5.0199999999999996</v>
      </c>
      <c r="Z252" s="17">
        <v>2.68</v>
      </c>
      <c r="AB252">
        <v>-0.85</v>
      </c>
      <c r="AC252">
        <v>-0.71</v>
      </c>
      <c r="AD252">
        <v>2.8849652748764303</v>
      </c>
    </row>
    <row r="253" spans="1:30">
      <c r="A253" s="16">
        <v>44104</v>
      </c>
      <c r="B253" s="33">
        <v>0.99</v>
      </c>
      <c r="C253" s="33">
        <v>-3.15</v>
      </c>
      <c r="D253" s="17">
        <v>2.04</v>
      </c>
      <c r="E253" s="17">
        <v>-4.76</v>
      </c>
      <c r="F253" s="17">
        <v>-8.4700000000000006</v>
      </c>
      <c r="G253" s="17">
        <v>3.27</v>
      </c>
      <c r="H253" s="33">
        <v>3.15</v>
      </c>
      <c r="I253" s="33">
        <v>2.19</v>
      </c>
      <c r="J253" s="33">
        <v>3.03</v>
      </c>
      <c r="K253" s="33">
        <v>-0.13</v>
      </c>
      <c r="L253" s="33">
        <v>1.29</v>
      </c>
      <c r="M253" s="17">
        <v>1.02</v>
      </c>
      <c r="N253" s="17">
        <v>1.39</v>
      </c>
      <c r="O253" s="17">
        <v>1.32</v>
      </c>
      <c r="P253" s="17">
        <v>-0.28000000000000003</v>
      </c>
      <c r="Q253" s="17">
        <v>4.3499999999999996</v>
      </c>
      <c r="R253" s="33">
        <v>7.61</v>
      </c>
      <c r="S253" s="33">
        <v>3.35</v>
      </c>
      <c r="T253" s="33">
        <v>5.29</v>
      </c>
      <c r="U253" s="33">
        <v>3.48</v>
      </c>
      <c r="V253" s="33">
        <v>6.98</v>
      </c>
      <c r="W253" s="17">
        <v>4.41</v>
      </c>
      <c r="X253" s="17">
        <v>4.18</v>
      </c>
      <c r="Y253" s="17">
        <v>5.3</v>
      </c>
      <c r="Z253" s="17">
        <v>11.79</v>
      </c>
      <c r="AB253">
        <v>7.29</v>
      </c>
      <c r="AC253">
        <v>3.07</v>
      </c>
      <c r="AD253">
        <v>-1.4088479779869005</v>
      </c>
    </row>
    <row r="254" spans="1:30">
      <c r="A254" s="18">
        <v>44135</v>
      </c>
      <c r="B254" s="34">
        <v>2.8</v>
      </c>
      <c r="C254" s="34">
        <v>-2.99</v>
      </c>
      <c r="D254" s="19">
        <v>-3.31</v>
      </c>
      <c r="E254" s="19">
        <v>-6.54</v>
      </c>
      <c r="F254" s="19">
        <v>-4.16</v>
      </c>
      <c r="G254" s="19">
        <v>0.72</v>
      </c>
      <c r="H254" s="34">
        <v>-4.8499999999999996</v>
      </c>
      <c r="I254" s="34">
        <v>-4.99</v>
      </c>
      <c r="J254" s="34">
        <v>-6.1</v>
      </c>
      <c r="K254" s="34">
        <v>-8.51</v>
      </c>
      <c r="L254" s="34">
        <v>0.63</v>
      </c>
      <c r="M254" s="19">
        <v>-6.09</v>
      </c>
      <c r="N254" s="19">
        <v>-6.84</v>
      </c>
      <c r="O254" s="19">
        <v>-6.62</v>
      </c>
      <c r="P254" s="19">
        <v>-8.98</v>
      </c>
      <c r="Q254" s="19">
        <v>2.4300000000000002</v>
      </c>
      <c r="R254" s="34">
        <v>-3.17</v>
      </c>
      <c r="S254" s="34">
        <v>-2.81</v>
      </c>
      <c r="T254" s="34">
        <v>-7.5</v>
      </c>
      <c r="U254" s="34">
        <v>-5.13</v>
      </c>
      <c r="V254" s="34">
        <v>0.9</v>
      </c>
      <c r="W254" s="19">
        <v>-0.79</v>
      </c>
      <c r="X254" s="19">
        <v>-1.1499999999999999</v>
      </c>
      <c r="Y254" s="19">
        <v>-2.02</v>
      </c>
      <c r="Z254" s="19">
        <v>-2.02</v>
      </c>
      <c r="AB254">
        <v>0.08</v>
      </c>
      <c r="AC254">
        <v>5.96</v>
      </c>
      <c r="AD254">
        <v>-3.9115946834509705</v>
      </c>
    </row>
    <row r="255" spans="1:30">
      <c r="A255" s="16">
        <v>44165</v>
      </c>
      <c r="B255" s="33">
        <v>11.31</v>
      </c>
      <c r="C255" s="33">
        <v>11.8</v>
      </c>
      <c r="D255" s="17">
        <v>18.100000000000001</v>
      </c>
      <c r="E255" s="17">
        <v>10.15</v>
      </c>
      <c r="F255" s="17">
        <v>12.96</v>
      </c>
      <c r="G255" s="17">
        <v>11.38</v>
      </c>
      <c r="H255" s="33">
        <v>16.75</v>
      </c>
      <c r="I255" s="33">
        <v>15.59</v>
      </c>
      <c r="J255" s="33">
        <v>10.78</v>
      </c>
      <c r="K255" s="33">
        <v>9.84</v>
      </c>
      <c r="L255" s="33">
        <v>11.63</v>
      </c>
      <c r="M255" s="17">
        <v>9.7100000000000009</v>
      </c>
      <c r="N255" s="17">
        <v>14.13</v>
      </c>
      <c r="O255" s="17">
        <v>11.99</v>
      </c>
      <c r="P255" s="17">
        <v>10.119999999999999</v>
      </c>
      <c r="Q255" s="17">
        <v>12.49</v>
      </c>
      <c r="R255" s="33">
        <v>13.63</v>
      </c>
      <c r="S255" s="33">
        <v>11.95</v>
      </c>
      <c r="T255" s="33">
        <v>14.7</v>
      </c>
      <c r="U255" s="33">
        <v>6.55</v>
      </c>
      <c r="V255" s="33">
        <v>13.41</v>
      </c>
      <c r="W255" s="17">
        <v>11.11</v>
      </c>
      <c r="X255" s="17">
        <v>10.44</v>
      </c>
      <c r="Y255" s="17">
        <v>13.14</v>
      </c>
      <c r="Z255" s="17">
        <v>9.4499999999999993</v>
      </c>
      <c r="AB255">
        <v>-1.68</v>
      </c>
      <c r="AC255">
        <v>1.55</v>
      </c>
      <c r="AD255">
        <v>13.22570249824982</v>
      </c>
    </row>
    <row r="256" spans="1:30">
      <c r="A256" s="16">
        <v>44196</v>
      </c>
      <c r="B256" s="33">
        <v>5.8</v>
      </c>
      <c r="C256" s="33">
        <v>10.63</v>
      </c>
      <c r="D256" s="17">
        <v>16.97</v>
      </c>
      <c r="E256" s="17">
        <v>8.56</v>
      </c>
      <c r="F256" s="17">
        <v>9.6</v>
      </c>
      <c r="G256" s="17">
        <v>3.79</v>
      </c>
      <c r="H256" s="33">
        <v>4.79</v>
      </c>
      <c r="I256" s="33">
        <v>3.98</v>
      </c>
      <c r="J256" s="33">
        <v>3.35</v>
      </c>
      <c r="K256" s="33">
        <v>4.91</v>
      </c>
      <c r="L256" s="33">
        <v>5.4</v>
      </c>
      <c r="M256" s="17">
        <v>2.78</v>
      </c>
      <c r="N256" s="17">
        <v>6.56</v>
      </c>
      <c r="O256" s="17">
        <v>6.59</v>
      </c>
      <c r="P256" s="17">
        <v>10.61</v>
      </c>
      <c r="Q256" s="17">
        <v>6.07</v>
      </c>
      <c r="R256" s="33">
        <v>4.5</v>
      </c>
      <c r="S256" s="33">
        <v>3.97</v>
      </c>
      <c r="T256" s="33">
        <v>2.02</v>
      </c>
      <c r="U256" s="33">
        <v>5.8</v>
      </c>
      <c r="V256" s="33">
        <v>6.07</v>
      </c>
      <c r="W256" s="17">
        <v>5.92</v>
      </c>
      <c r="X256" s="17">
        <v>4.55</v>
      </c>
      <c r="Y256" s="17">
        <v>2.95</v>
      </c>
      <c r="Z256" s="17">
        <v>3.17</v>
      </c>
      <c r="AB256">
        <v>-5.35</v>
      </c>
      <c r="AC256">
        <v>-0.77</v>
      </c>
      <c r="AD256">
        <v>9.9691421635461701</v>
      </c>
    </row>
    <row r="257" spans="1:30">
      <c r="A257" s="16">
        <v>44227</v>
      </c>
      <c r="B257" s="33">
        <v>3.3</v>
      </c>
      <c r="C257" s="33">
        <v>9.9700000000000006</v>
      </c>
      <c r="D257" s="17">
        <v>6.74</v>
      </c>
      <c r="E257" s="17">
        <v>7.14</v>
      </c>
      <c r="F257" s="17">
        <v>-2.59</v>
      </c>
      <c r="G257" s="17">
        <v>2.2200000000000002</v>
      </c>
      <c r="H257" s="33">
        <v>-0.85</v>
      </c>
      <c r="I257" s="33">
        <v>-0.25</v>
      </c>
      <c r="J257" s="33">
        <v>-0.86</v>
      </c>
      <c r="K257" s="33">
        <v>-0.44</v>
      </c>
      <c r="L257" s="33">
        <v>6.34</v>
      </c>
      <c r="M257" s="17">
        <v>0.22</v>
      </c>
      <c r="N257" s="17">
        <v>0.77</v>
      </c>
      <c r="O257" s="17">
        <v>-0.42</v>
      </c>
      <c r="P257" s="17">
        <v>-3.21</v>
      </c>
      <c r="Q257" s="17">
        <v>5.36</v>
      </c>
      <c r="R257" s="33">
        <v>1.5</v>
      </c>
      <c r="S257" s="33">
        <v>-0.01</v>
      </c>
      <c r="T257" s="33">
        <v>3.35</v>
      </c>
      <c r="U257" s="33">
        <v>-6.12</v>
      </c>
      <c r="V257" s="33">
        <v>6.85</v>
      </c>
      <c r="W257" s="17">
        <v>10.78</v>
      </c>
      <c r="X257" s="17">
        <v>7.86</v>
      </c>
      <c r="Y257" s="17">
        <v>0.4</v>
      </c>
      <c r="Z257" s="17">
        <v>2.78</v>
      </c>
      <c r="AB257">
        <v>-2.09</v>
      </c>
      <c r="AC257">
        <v>5.37</v>
      </c>
      <c r="AD257">
        <v>3.4338106055280546</v>
      </c>
    </row>
    <row r="258" spans="1:30">
      <c r="A258" s="16">
        <v>44255</v>
      </c>
      <c r="B258" s="33">
        <v>-2.5</v>
      </c>
      <c r="C258" s="33">
        <v>-6.82</v>
      </c>
      <c r="D258" s="17">
        <v>-5.1100000000000003</v>
      </c>
      <c r="E258" s="17">
        <v>-1.3</v>
      </c>
      <c r="F258" s="17">
        <v>-5.76</v>
      </c>
      <c r="G258" s="17">
        <v>-1.99</v>
      </c>
      <c r="H258" s="33">
        <v>-4.88</v>
      </c>
      <c r="I258" s="33">
        <v>-7.49</v>
      </c>
      <c r="J258" s="33">
        <v>-5.49</v>
      </c>
      <c r="K258" s="33">
        <v>-1.6</v>
      </c>
      <c r="L258" s="33">
        <v>0.05</v>
      </c>
      <c r="M258" s="17">
        <v>-2.2200000000000002</v>
      </c>
      <c r="N258" s="17">
        <v>-3.88</v>
      </c>
      <c r="O258" s="17">
        <v>-5.48</v>
      </c>
      <c r="P258" s="17">
        <v>-6.05</v>
      </c>
      <c r="Q258" s="17">
        <v>-3.07</v>
      </c>
      <c r="R258" s="33">
        <v>-2.58</v>
      </c>
      <c r="S258" s="33">
        <v>-4.01</v>
      </c>
      <c r="T258" s="33">
        <v>-9.7100000000000009</v>
      </c>
      <c r="U258" s="33">
        <v>-7.91</v>
      </c>
      <c r="V258" s="33">
        <v>-0.68</v>
      </c>
      <c r="W258" s="17">
        <v>-4.84</v>
      </c>
      <c r="X258" s="17">
        <v>-4.34</v>
      </c>
      <c r="Y258" s="17">
        <v>-5.56</v>
      </c>
      <c r="Z258" s="17">
        <v>-4.92</v>
      </c>
      <c r="AB258">
        <v>0.08</v>
      </c>
      <c r="AC258">
        <v>1.91</v>
      </c>
      <c r="AD258">
        <v>-5.4099079569128818</v>
      </c>
    </row>
    <row r="259" spans="1:30">
      <c r="A259" s="18">
        <v>44286</v>
      </c>
      <c r="B259" s="34">
        <v>6.52</v>
      </c>
      <c r="C259" s="34">
        <v>3.54</v>
      </c>
      <c r="D259" s="19">
        <v>-1.27</v>
      </c>
      <c r="E259" s="19">
        <v>2.61</v>
      </c>
      <c r="F259" s="19">
        <v>2.11</v>
      </c>
      <c r="G259" s="19">
        <v>10.24</v>
      </c>
      <c r="H259" s="34">
        <v>9.4</v>
      </c>
      <c r="I259" s="34">
        <v>3.2</v>
      </c>
      <c r="J259" s="34">
        <v>0.15</v>
      </c>
      <c r="K259" s="34">
        <v>5.0999999999999996</v>
      </c>
      <c r="L259" s="34">
        <v>6.83</v>
      </c>
      <c r="M259" s="19">
        <v>4.3099999999999996</v>
      </c>
      <c r="N259" s="19">
        <v>6.41</v>
      </c>
      <c r="O259" s="19">
        <v>1.19</v>
      </c>
      <c r="P259" s="19">
        <v>2.74</v>
      </c>
      <c r="Q259" s="19">
        <v>7.85</v>
      </c>
      <c r="R259" s="34">
        <v>15.24</v>
      </c>
      <c r="S259" s="34">
        <v>9.9700000000000006</v>
      </c>
      <c r="T259" s="34">
        <v>5.85</v>
      </c>
      <c r="U259" s="34">
        <v>4.58</v>
      </c>
      <c r="V259" s="34">
        <v>6.36</v>
      </c>
      <c r="W259" s="19">
        <v>8.5500000000000007</v>
      </c>
      <c r="X259" s="19">
        <v>5.82</v>
      </c>
      <c r="Y259" s="19">
        <v>9.27</v>
      </c>
      <c r="Z259" s="19">
        <v>7.17</v>
      </c>
      <c r="AB259">
        <v>5.28</v>
      </c>
      <c r="AC259">
        <v>2.8</v>
      </c>
      <c r="AD259">
        <v>1.3126221412483399</v>
      </c>
    </row>
    <row r="260" spans="1:30">
      <c r="A260" s="16">
        <v>44316</v>
      </c>
      <c r="B260" s="33">
        <v>2.5499999999999998</v>
      </c>
      <c r="C260" s="33">
        <v>9.81</v>
      </c>
      <c r="D260" s="17">
        <v>0.09</v>
      </c>
      <c r="E260" s="17">
        <v>2.36</v>
      </c>
      <c r="F260" s="17">
        <v>-3.67</v>
      </c>
      <c r="G260" s="17">
        <v>9.1</v>
      </c>
      <c r="H260" s="33">
        <v>8.82</v>
      </c>
      <c r="I260" s="33">
        <v>2.82</v>
      </c>
      <c r="J260" s="33">
        <v>2.38</v>
      </c>
      <c r="K260" s="33">
        <v>8.31</v>
      </c>
      <c r="L260" s="33">
        <v>9.16</v>
      </c>
      <c r="M260" s="17">
        <v>9.15</v>
      </c>
      <c r="N260" s="17">
        <v>8.35</v>
      </c>
      <c r="O260" s="17">
        <v>4.84</v>
      </c>
      <c r="P260" s="17">
        <v>0.88</v>
      </c>
      <c r="Q260" s="17">
        <v>7.7</v>
      </c>
      <c r="R260" s="33">
        <v>5.61</v>
      </c>
      <c r="S260" s="33">
        <v>7.42</v>
      </c>
      <c r="T260" s="33">
        <v>4.1399999999999997</v>
      </c>
      <c r="U260" s="33">
        <v>15.17</v>
      </c>
      <c r="V260" s="33">
        <v>13.21</v>
      </c>
      <c r="W260" s="17">
        <v>12.01</v>
      </c>
      <c r="X260" s="17">
        <v>8.2899999999999991</v>
      </c>
      <c r="Y260" s="17">
        <v>5.28</v>
      </c>
      <c r="Z260" s="17">
        <v>2.14</v>
      </c>
      <c r="AB260">
        <v>5.43</v>
      </c>
      <c r="AC260">
        <v>4.8499999999999996</v>
      </c>
      <c r="AD260">
        <v>1.8270026739197514</v>
      </c>
    </row>
    <row r="261" spans="1:30">
      <c r="A261" s="16">
        <v>44347</v>
      </c>
      <c r="B261" s="33">
        <v>5.49</v>
      </c>
      <c r="C261" s="33">
        <v>-0.59</v>
      </c>
      <c r="D261" s="17">
        <v>-1.24</v>
      </c>
      <c r="E261" s="17">
        <v>4.7300000000000004</v>
      </c>
      <c r="F261" s="17">
        <v>3</v>
      </c>
      <c r="G261" s="17">
        <v>3.64</v>
      </c>
      <c r="H261" s="33">
        <v>1.71</v>
      </c>
      <c r="I261" s="33">
        <v>3.89</v>
      </c>
      <c r="J261" s="33">
        <v>0.26</v>
      </c>
      <c r="K261" s="33">
        <v>-2.1</v>
      </c>
      <c r="L261" s="33">
        <v>4.18</v>
      </c>
      <c r="M261" s="17">
        <v>4.0999999999999996</v>
      </c>
      <c r="N261" s="17">
        <v>4.54</v>
      </c>
      <c r="O261" s="17">
        <v>0.77</v>
      </c>
      <c r="P261" s="17">
        <v>-0.83</v>
      </c>
      <c r="Q261" s="17">
        <v>3.98</v>
      </c>
      <c r="R261" s="33">
        <v>1.18</v>
      </c>
      <c r="S261" s="33">
        <v>2.56</v>
      </c>
      <c r="T261" s="33">
        <v>2.38</v>
      </c>
      <c r="U261" s="33">
        <v>-7.16</v>
      </c>
      <c r="V261" s="33">
        <v>2.86</v>
      </c>
      <c r="W261" s="17">
        <v>5.03</v>
      </c>
      <c r="X261" s="17">
        <v>6.73</v>
      </c>
      <c r="Y261" s="17">
        <v>4.34</v>
      </c>
      <c r="Z261" s="17">
        <v>0.75</v>
      </c>
      <c r="AB261">
        <v>-0.91</v>
      </c>
      <c r="AC261">
        <v>2.65</v>
      </c>
      <c r="AD261">
        <v>0.81769368404044884</v>
      </c>
    </row>
    <row r="262" spans="1:30">
      <c r="A262" s="16">
        <v>44377</v>
      </c>
      <c r="B262" s="33">
        <v>1.38</v>
      </c>
      <c r="C262" s="33">
        <v>2.1800000000000002</v>
      </c>
      <c r="D262" s="17">
        <v>1.76</v>
      </c>
      <c r="E262" s="17">
        <v>9.9</v>
      </c>
      <c r="F262" s="17">
        <v>5.81</v>
      </c>
      <c r="G262" s="17">
        <v>5.18</v>
      </c>
      <c r="H262" s="33">
        <v>1.93</v>
      </c>
      <c r="I262" s="33">
        <v>5.55</v>
      </c>
      <c r="J262" s="33">
        <v>3.06</v>
      </c>
      <c r="K262" s="33">
        <v>4.91</v>
      </c>
      <c r="L262" s="33">
        <v>0.79</v>
      </c>
      <c r="M262" s="17">
        <v>3.13</v>
      </c>
      <c r="N262" s="17">
        <v>4.74</v>
      </c>
      <c r="O262" s="17">
        <v>5.35</v>
      </c>
      <c r="P262" s="17">
        <v>9.76</v>
      </c>
      <c r="Q262" s="17">
        <v>8.8000000000000007</v>
      </c>
      <c r="R262" s="33">
        <v>2.0099999999999998</v>
      </c>
      <c r="S262" s="33">
        <v>4.3099999999999996</v>
      </c>
      <c r="T262" s="33">
        <v>5.39</v>
      </c>
      <c r="U262" s="33">
        <v>9.98</v>
      </c>
      <c r="V262" s="33">
        <v>8.1999999999999993</v>
      </c>
      <c r="W262" s="17">
        <v>11.73</v>
      </c>
      <c r="X262" s="17">
        <v>3.07</v>
      </c>
      <c r="Y262" s="17">
        <v>8.18</v>
      </c>
      <c r="Z262" s="17">
        <v>6.03</v>
      </c>
      <c r="AB262">
        <v>2.16</v>
      </c>
      <c r="AC262">
        <v>-2.17</v>
      </c>
      <c r="AD262">
        <v>3.0132308180255452</v>
      </c>
    </row>
    <row r="263" spans="1:30">
      <c r="A263" s="16">
        <v>44408</v>
      </c>
      <c r="B263" s="33">
        <v>-4.0999999999999996</v>
      </c>
      <c r="C263" s="33">
        <v>-4.3899999999999997</v>
      </c>
      <c r="D263" s="17">
        <v>-3.01</v>
      </c>
      <c r="E263" s="17">
        <v>-4.18</v>
      </c>
      <c r="F263" s="17">
        <v>-1.17</v>
      </c>
      <c r="G263" s="17">
        <v>-2.27</v>
      </c>
      <c r="H263" s="33">
        <v>0.86</v>
      </c>
      <c r="I263" s="33">
        <v>-2.82</v>
      </c>
      <c r="J263" s="33">
        <v>-0.11</v>
      </c>
      <c r="K263" s="33">
        <v>2.16</v>
      </c>
      <c r="L263" s="33">
        <v>-3.01</v>
      </c>
      <c r="M263" s="17">
        <v>-3.01</v>
      </c>
      <c r="N263" s="17">
        <v>3.66</v>
      </c>
      <c r="O263" s="17">
        <v>-0.82</v>
      </c>
      <c r="P263" s="17">
        <v>-0.12</v>
      </c>
      <c r="Q263" s="17">
        <v>-2.77</v>
      </c>
      <c r="R263" s="33">
        <v>-0.85</v>
      </c>
      <c r="S263" s="33">
        <v>-2.91</v>
      </c>
      <c r="T263" s="33">
        <v>0.45</v>
      </c>
      <c r="U263" s="33">
        <v>-1.1299999999999999</v>
      </c>
      <c r="V263" s="33">
        <v>-3.74</v>
      </c>
      <c r="W263" s="17">
        <v>-6.52</v>
      </c>
      <c r="X263" s="17">
        <v>-0.47</v>
      </c>
      <c r="Y263" s="17">
        <v>-1.8</v>
      </c>
      <c r="Z263" s="17">
        <v>-1.37</v>
      </c>
      <c r="AB263">
        <v>1.65</v>
      </c>
      <c r="AC263">
        <v>-3.02</v>
      </c>
      <c r="AD263">
        <v>-3.0952898181518602</v>
      </c>
    </row>
    <row r="264" spans="1:30">
      <c r="A264" s="18">
        <v>44439</v>
      </c>
      <c r="B264" s="34">
        <v>-1.29</v>
      </c>
      <c r="C264" s="34">
        <v>-2.16</v>
      </c>
      <c r="D264" s="19">
        <v>-1.98</v>
      </c>
      <c r="E264" s="19">
        <v>1.56</v>
      </c>
      <c r="F264" s="19">
        <v>4.58</v>
      </c>
      <c r="G264" s="19">
        <v>-0.89</v>
      </c>
      <c r="H264" s="34">
        <v>-3.87</v>
      </c>
      <c r="I264" s="34">
        <v>-2.73</v>
      </c>
      <c r="J264" s="34">
        <v>-0.45</v>
      </c>
      <c r="K264" s="34">
        <v>9.0299999999999994</v>
      </c>
      <c r="L264" s="34">
        <v>-1.3</v>
      </c>
      <c r="M264" s="19">
        <v>-2.62</v>
      </c>
      <c r="N264" s="19">
        <v>1.1499999999999999</v>
      </c>
      <c r="O264" s="19">
        <v>0.83</v>
      </c>
      <c r="P264" s="19">
        <v>2.17</v>
      </c>
      <c r="Q264" s="19">
        <v>-1</v>
      </c>
      <c r="R264" s="34">
        <v>-5.83</v>
      </c>
      <c r="S264" s="34">
        <v>-2.83</v>
      </c>
      <c r="T264" s="34">
        <v>-5.0599999999999996</v>
      </c>
      <c r="U264" s="34">
        <v>-3</v>
      </c>
      <c r="V264" s="34">
        <v>-3.76</v>
      </c>
      <c r="W264" s="19">
        <v>-5.27</v>
      </c>
      <c r="X264" s="19">
        <v>-7.8</v>
      </c>
      <c r="Y264" s="19">
        <v>-5.58</v>
      </c>
      <c r="Z264" s="19">
        <v>-3.09</v>
      </c>
      <c r="AB264">
        <v>-3.17</v>
      </c>
      <c r="AC264">
        <v>-3.01</v>
      </c>
      <c r="AD264">
        <v>-0.89189847821801949</v>
      </c>
    </row>
    <row r="265" spans="1:30">
      <c r="A265" s="16">
        <v>44469</v>
      </c>
      <c r="B265" s="33">
        <v>0.6</v>
      </c>
      <c r="C265" s="33">
        <v>-1.1200000000000001</v>
      </c>
      <c r="D265" s="17">
        <v>-1.07</v>
      </c>
      <c r="E265" s="17">
        <v>-6.94</v>
      </c>
      <c r="F265" s="17">
        <v>-8.2799999999999994</v>
      </c>
      <c r="G265" s="17">
        <v>1.6</v>
      </c>
      <c r="H265" s="33">
        <v>-0.12</v>
      </c>
      <c r="I265" s="33">
        <v>-1.78</v>
      </c>
      <c r="J265" s="33">
        <v>-2.11</v>
      </c>
      <c r="K265" s="33">
        <v>1.32</v>
      </c>
      <c r="L265" s="33">
        <v>2.11</v>
      </c>
      <c r="M265" s="17">
        <v>-0.57999999999999996</v>
      </c>
      <c r="N265" s="17">
        <v>-2.1800000000000002</v>
      </c>
      <c r="O265" s="17">
        <v>-0.75</v>
      </c>
      <c r="P265" s="17">
        <v>2.4300000000000002</v>
      </c>
      <c r="Q265" s="17">
        <v>-2.2999999999999998</v>
      </c>
      <c r="R265" s="33">
        <v>4.33</v>
      </c>
      <c r="S265" s="33">
        <v>-1.1000000000000001</v>
      </c>
      <c r="T265" s="33">
        <v>-3.68</v>
      </c>
      <c r="U265" s="33">
        <v>-6.37</v>
      </c>
      <c r="V265" s="33">
        <v>2.08</v>
      </c>
      <c r="W265" s="17">
        <v>0.96</v>
      </c>
      <c r="X265" s="17">
        <v>2.2400000000000002</v>
      </c>
      <c r="Y265" s="17">
        <v>-4.04</v>
      </c>
      <c r="Z265" s="17">
        <v>-3.82</v>
      </c>
      <c r="AB265">
        <v>2.0299999999999998</v>
      </c>
      <c r="AC265">
        <v>4.7699999999999996</v>
      </c>
      <c r="AD265">
        <v>-3.4987417060387376</v>
      </c>
    </row>
    <row r="266" spans="1:30">
      <c r="A266" s="16">
        <v>44500</v>
      </c>
      <c r="B266" s="33">
        <v>-0.77</v>
      </c>
      <c r="C266" s="33">
        <v>-3.71</v>
      </c>
      <c r="D266" s="17">
        <v>-3.19</v>
      </c>
      <c r="E266" s="17">
        <v>-1.45</v>
      </c>
      <c r="F266" s="17">
        <v>-4.17</v>
      </c>
      <c r="G266" s="17">
        <v>-3.74</v>
      </c>
      <c r="H266" s="33">
        <v>3.02</v>
      </c>
      <c r="I266" s="33">
        <v>-1.02</v>
      </c>
      <c r="J266" s="33">
        <v>0.36</v>
      </c>
      <c r="K266" s="33">
        <v>-12.08</v>
      </c>
      <c r="L266" s="33">
        <v>-3.74</v>
      </c>
      <c r="M266" s="17">
        <v>-3.33</v>
      </c>
      <c r="N266" s="17">
        <v>0</v>
      </c>
      <c r="O266" s="17">
        <v>11.5</v>
      </c>
      <c r="P266" s="17">
        <v>-3.87</v>
      </c>
      <c r="Q266" s="17">
        <v>0.82</v>
      </c>
      <c r="R266" s="33">
        <v>-4.57</v>
      </c>
      <c r="S266" s="33">
        <v>-4.13</v>
      </c>
      <c r="T266" s="33">
        <v>-0.85</v>
      </c>
      <c r="U266" s="33">
        <v>-3.23</v>
      </c>
      <c r="V266" s="33">
        <v>-3</v>
      </c>
      <c r="W266" s="17">
        <v>2.0499999999999998</v>
      </c>
      <c r="X266" s="17">
        <v>-2.21</v>
      </c>
      <c r="Y266" s="17">
        <v>3.99</v>
      </c>
      <c r="Z266" s="17">
        <v>-0.24</v>
      </c>
      <c r="AB266">
        <v>0.04</v>
      </c>
      <c r="AC266">
        <v>2.14</v>
      </c>
      <c r="AD266">
        <v>-3.7279312306201664</v>
      </c>
    </row>
    <row r="267" spans="1:30">
      <c r="A267" s="16">
        <v>44530</v>
      </c>
      <c r="B267" s="33">
        <v>-9.52</v>
      </c>
      <c r="C267" s="33">
        <v>-10.08</v>
      </c>
      <c r="D267" s="17">
        <v>-0.92</v>
      </c>
      <c r="E267" s="17">
        <v>-3.33</v>
      </c>
      <c r="F267" s="17">
        <v>-1.2</v>
      </c>
      <c r="G267" s="17">
        <v>-11.6</v>
      </c>
      <c r="H267" s="33">
        <v>-4.54</v>
      </c>
      <c r="I267" s="33">
        <v>-10</v>
      </c>
      <c r="J267" s="33">
        <v>-3.38</v>
      </c>
      <c r="K267" s="33">
        <v>-9.59</v>
      </c>
      <c r="L267" s="33">
        <v>-9.1300000000000008</v>
      </c>
      <c r="M267" s="17">
        <v>-9.7899999999999991</v>
      </c>
      <c r="N267" s="17">
        <v>-6.15</v>
      </c>
      <c r="O267" s="17">
        <v>-5.2</v>
      </c>
      <c r="P267" s="17">
        <v>-2.44</v>
      </c>
      <c r="Q267" s="17">
        <v>-10.53</v>
      </c>
      <c r="R267" s="33">
        <v>-10.1</v>
      </c>
      <c r="S267" s="33">
        <v>-10.51</v>
      </c>
      <c r="T267" s="33">
        <v>-8.25</v>
      </c>
      <c r="U267" s="33">
        <v>-4.47</v>
      </c>
      <c r="V267" s="33">
        <v>-14.37</v>
      </c>
      <c r="W267" s="17">
        <v>-16.059999999999999</v>
      </c>
      <c r="X267" s="17">
        <v>-10.9</v>
      </c>
      <c r="Y267" s="17">
        <v>-8.82</v>
      </c>
      <c r="Z267" s="17">
        <v>-8.36</v>
      </c>
      <c r="AB267">
        <v>-4.5999999999999996</v>
      </c>
      <c r="AC267">
        <v>-7.52</v>
      </c>
      <c r="AD267">
        <v>-5.4056256358263814</v>
      </c>
    </row>
    <row r="268" spans="1:30">
      <c r="A268" s="16">
        <v>44561</v>
      </c>
      <c r="B268" s="33">
        <v>6.52</v>
      </c>
      <c r="C268" s="33">
        <v>9.3000000000000007</v>
      </c>
      <c r="D268" s="17">
        <v>7.29</v>
      </c>
      <c r="E268" s="17">
        <v>0.84</v>
      </c>
      <c r="F268" s="17">
        <v>1.44</v>
      </c>
      <c r="G268" s="17">
        <v>8.6300000000000008</v>
      </c>
      <c r="H268" s="33">
        <v>10.19</v>
      </c>
      <c r="I268" s="33">
        <v>12.3</v>
      </c>
      <c r="J268" s="33">
        <v>6.58</v>
      </c>
      <c r="K268" s="33">
        <v>9.44</v>
      </c>
      <c r="L268" s="33">
        <v>5.1100000000000003</v>
      </c>
      <c r="M268" s="17">
        <v>8.4700000000000006</v>
      </c>
      <c r="N268" s="17">
        <v>8.57</v>
      </c>
      <c r="O268" s="17">
        <v>8.67</v>
      </c>
      <c r="P268" s="17">
        <v>4.84</v>
      </c>
      <c r="Q268" s="17">
        <v>9.4600000000000009</v>
      </c>
      <c r="R268" s="33">
        <v>8.66</v>
      </c>
      <c r="S268" s="33">
        <v>8.32</v>
      </c>
      <c r="T268" s="33">
        <v>10.46</v>
      </c>
      <c r="U268" s="33">
        <v>8.31</v>
      </c>
      <c r="V268" s="33">
        <v>10.69</v>
      </c>
      <c r="W268" s="17">
        <v>14.79</v>
      </c>
      <c r="X268" s="17">
        <v>8.44</v>
      </c>
      <c r="Y268" s="17">
        <v>12.11</v>
      </c>
      <c r="Z268" s="17">
        <v>13.87</v>
      </c>
      <c r="AB268">
        <v>4.57</v>
      </c>
      <c r="AC268">
        <v>2.94</v>
      </c>
      <c r="AD268">
        <v>3.9548225404574255</v>
      </c>
    </row>
    <row r="269" spans="1:30">
      <c r="A269" s="18">
        <v>44592</v>
      </c>
      <c r="B269" s="34">
        <v>-5.81</v>
      </c>
      <c r="C269" s="34">
        <v>-9.08</v>
      </c>
      <c r="D269" s="19">
        <v>-8.08</v>
      </c>
      <c r="E269" s="19">
        <v>-19.059999999999999</v>
      </c>
      <c r="F269" s="19">
        <v>-19.600000000000001</v>
      </c>
      <c r="G269" s="19">
        <v>-6.39</v>
      </c>
      <c r="H269" s="34">
        <v>-12.14</v>
      </c>
      <c r="I269" s="34">
        <v>-7.99</v>
      </c>
      <c r="J269" s="34">
        <v>-10.44</v>
      </c>
      <c r="K269" s="34">
        <v>-8.8000000000000007</v>
      </c>
      <c r="L269" s="34">
        <v>-12.49</v>
      </c>
      <c r="M269" s="19">
        <v>-9.5</v>
      </c>
      <c r="N269" s="19">
        <v>-14.3</v>
      </c>
      <c r="O269" s="19">
        <v>-14.09</v>
      </c>
      <c r="P269" s="19">
        <v>-17.46</v>
      </c>
      <c r="Q269" s="19">
        <v>-8.66</v>
      </c>
      <c r="R269" s="34">
        <v>-8.8000000000000007</v>
      </c>
      <c r="S269" s="34">
        <v>-11</v>
      </c>
      <c r="T269" s="34">
        <v>-9.32</v>
      </c>
      <c r="U269" s="34">
        <v>-8.4600000000000009</v>
      </c>
      <c r="V269" s="34">
        <v>-6.64</v>
      </c>
      <c r="W269" s="19">
        <v>-9.4</v>
      </c>
      <c r="X269" s="19">
        <v>-10.34</v>
      </c>
      <c r="Y269" s="19">
        <v>-8.68</v>
      </c>
      <c r="Z269" s="19">
        <v>-8.8800000000000008</v>
      </c>
      <c r="AB269">
        <v>3.43</v>
      </c>
      <c r="AC269">
        <v>7.26</v>
      </c>
      <c r="AD269">
        <v>-13.860571688137693</v>
      </c>
    </row>
    <row r="270" spans="1:30">
      <c r="A270" s="16">
        <v>44620</v>
      </c>
      <c r="B270" s="33">
        <v>0.73</v>
      </c>
      <c r="C270" s="33">
        <v>1.68</v>
      </c>
      <c r="D270" s="17">
        <v>-0.98</v>
      </c>
      <c r="E270" s="17">
        <v>7.42</v>
      </c>
      <c r="F270" s="17">
        <v>1.98</v>
      </c>
      <c r="G270" s="17">
        <v>3.9</v>
      </c>
      <c r="H270" s="33">
        <v>2.83</v>
      </c>
      <c r="I270" s="33">
        <v>3.71</v>
      </c>
      <c r="J270" s="33">
        <v>4.1500000000000004</v>
      </c>
      <c r="K270" s="33">
        <v>-2.82</v>
      </c>
      <c r="L270" s="33">
        <v>4.01</v>
      </c>
      <c r="M270" s="17">
        <v>6.2</v>
      </c>
      <c r="N270" s="17">
        <v>6.11</v>
      </c>
      <c r="O270" s="17">
        <v>-0.72</v>
      </c>
      <c r="P270" s="17">
        <v>3.73</v>
      </c>
      <c r="Q270" s="17">
        <v>6.72</v>
      </c>
      <c r="R270" s="33">
        <v>1.95</v>
      </c>
      <c r="S270" s="33">
        <v>5.55</v>
      </c>
      <c r="T270" s="33">
        <v>0.41</v>
      </c>
      <c r="U270" s="33">
        <v>-0.24</v>
      </c>
      <c r="V270" s="33">
        <v>2.68</v>
      </c>
      <c r="W270" s="17">
        <v>3.02</v>
      </c>
      <c r="X270" s="17">
        <v>2.4700000000000002</v>
      </c>
      <c r="Y270" s="17">
        <v>3.09</v>
      </c>
      <c r="Z270" s="17">
        <v>1.08</v>
      </c>
      <c r="AB270">
        <v>1.28</v>
      </c>
      <c r="AC270">
        <v>1.67</v>
      </c>
      <c r="AD270">
        <v>-0.21263358988321346</v>
      </c>
    </row>
    <row r="271" spans="1:30">
      <c r="A271" s="16">
        <v>44651</v>
      </c>
      <c r="B271" s="33">
        <v>3.3</v>
      </c>
      <c r="C271" s="33">
        <v>2.68</v>
      </c>
      <c r="D271" s="17">
        <v>-1.08</v>
      </c>
      <c r="E271" s="17">
        <v>5.3</v>
      </c>
      <c r="F271" s="17">
        <v>4.07</v>
      </c>
      <c r="G271" s="17">
        <v>4.6399999999999997</v>
      </c>
      <c r="H271" s="33">
        <v>5.97</v>
      </c>
      <c r="I271" s="33">
        <v>6.55</v>
      </c>
      <c r="J271" s="33">
        <v>6.69</v>
      </c>
      <c r="K271" s="33">
        <v>4.25</v>
      </c>
      <c r="L271" s="33">
        <v>4.9400000000000004</v>
      </c>
      <c r="M271" s="17">
        <v>3.54</v>
      </c>
      <c r="N271" s="17">
        <v>6.56</v>
      </c>
      <c r="O271" s="17">
        <v>8.7100000000000009</v>
      </c>
      <c r="P271" s="17">
        <v>8.5500000000000007</v>
      </c>
      <c r="Q271" s="17">
        <v>5.76</v>
      </c>
      <c r="R271" s="33">
        <v>6.18</v>
      </c>
      <c r="S271" s="33">
        <v>12.1</v>
      </c>
      <c r="T271" s="33">
        <v>7.4</v>
      </c>
      <c r="U271" s="33">
        <v>8.3800000000000008</v>
      </c>
      <c r="V271" s="33">
        <v>10.36</v>
      </c>
      <c r="W271" s="17">
        <v>10.07</v>
      </c>
      <c r="X271" s="17">
        <v>8.61</v>
      </c>
      <c r="Y271" s="17">
        <v>6.42</v>
      </c>
      <c r="Z271" s="17">
        <v>8.92</v>
      </c>
      <c r="AB271">
        <v>4.59</v>
      </c>
      <c r="AC271">
        <v>-0.68</v>
      </c>
      <c r="AD271">
        <v>1.4306882672315828</v>
      </c>
    </row>
    <row r="272" spans="1:30">
      <c r="A272" s="16">
        <v>44681</v>
      </c>
      <c r="B272" s="33">
        <v>1.07</v>
      </c>
      <c r="C272" s="33">
        <v>0.35</v>
      </c>
      <c r="D272" s="17">
        <v>-2.4500000000000002</v>
      </c>
      <c r="E272" s="17">
        <v>-0.91</v>
      </c>
      <c r="F272" s="17">
        <v>-3.94</v>
      </c>
      <c r="G272" s="17">
        <v>3.2</v>
      </c>
      <c r="H272" s="33">
        <v>-0.81</v>
      </c>
      <c r="I272" s="33">
        <v>1.36</v>
      </c>
      <c r="J272" s="33">
        <v>-2.41</v>
      </c>
      <c r="K272" s="33">
        <v>-6.62</v>
      </c>
      <c r="L272" s="33">
        <v>1.93</v>
      </c>
      <c r="M272" s="17">
        <v>0.97</v>
      </c>
      <c r="N272" s="17">
        <v>-1.97</v>
      </c>
      <c r="O272" s="17">
        <v>-4.05</v>
      </c>
      <c r="P272" s="17">
        <v>-1.75</v>
      </c>
      <c r="Q272" s="17">
        <v>2.2799999999999998</v>
      </c>
      <c r="R272" s="33">
        <v>6</v>
      </c>
      <c r="S272" s="33">
        <v>2.9</v>
      </c>
      <c r="T272" s="33">
        <v>-1.53</v>
      </c>
      <c r="U272" s="33">
        <v>-5.95</v>
      </c>
      <c r="V272" s="33">
        <v>3.49</v>
      </c>
      <c r="W272" s="17">
        <v>0.59</v>
      </c>
      <c r="X272" s="17">
        <v>-3.13</v>
      </c>
      <c r="Y272" s="17">
        <v>-1.99</v>
      </c>
      <c r="Z272" s="17">
        <v>-1.72</v>
      </c>
      <c r="AB272">
        <v>1.76</v>
      </c>
      <c r="AC272">
        <v>5.3</v>
      </c>
      <c r="AD272">
        <v>-3.6968043898521268</v>
      </c>
    </row>
    <row r="273" spans="1:30">
      <c r="A273" s="16">
        <v>44712</v>
      </c>
      <c r="B273" s="33">
        <v>1.92</v>
      </c>
      <c r="C273" s="33">
        <v>-0.36</v>
      </c>
      <c r="D273" s="17">
        <v>0.02</v>
      </c>
      <c r="E273" s="17">
        <v>-1.86</v>
      </c>
      <c r="F273" s="17">
        <v>-2</v>
      </c>
      <c r="G273" s="17">
        <v>-3.9</v>
      </c>
      <c r="H273" s="33">
        <v>-3.69</v>
      </c>
      <c r="I273" s="33">
        <v>-0.85</v>
      </c>
      <c r="J273" s="33">
        <v>-1.33</v>
      </c>
      <c r="K273" s="33">
        <v>-0.25</v>
      </c>
      <c r="L273" s="33">
        <v>-1.81</v>
      </c>
      <c r="M273" s="17">
        <v>-2.5299999999999998</v>
      </c>
      <c r="N273" s="17">
        <v>-1.69</v>
      </c>
      <c r="O273" s="17">
        <v>-2.39</v>
      </c>
      <c r="P273" s="17">
        <v>2.58</v>
      </c>
      <c r="Q273" s="17">
        <v>-2.33</v>
      </c>
      <c r="R273" s="33">
        <v>-5.38</v>
      </c>
      <c r="S273" s="33">
        <v>-3.38</v>
      </c>
      <c r="T273" s="33">
        <v>-5.17</v>
      </c>
      <c r="U273" s="33">
        <v>-2.2200000000000002</v>
      </c>
      <c r="V273" s="33">
        <v>-2.5299999999999998</v>
      </c>
      <c r="W273" s="17">
        <v>-2.69</v>
      </c>
      <c r="X273" s="17">
        <v>-3.02</v>
      </c>
      <c r="Y273" s="17">
        <v>-3.21</v>
      </c>
      <c r="Z273" s="17">
        <v>0.3</v>
      </c>
      <c r="AB273">
        <v>-2.14</v>
      </c>
      <c r="AC273">
        <v>-0.93</v>
      </c>
      <c r="AD273">
        <v>-2.4456216462511371</v>
      </c>
    </row>
    <row r="274" spans="1:30">
      <c r="A274" s="18">
        <v>44742</v>
      </c>
      <c r="B274" s="34">
        <v>-11.24</v>
      </c>
      <c r="C274" s="34">
        <v>-7.04</v>
      </c>
      <c r="D274" s="19">
        <v>-13.99</v>
      </c>
      <c r="E274" s="19">
        <v>-13.24</v>
      </c>
      <c r="F274" s="19">
        <v>-7.25</v>
      </c>
      <c r="G274" s="19">
        <v>-12.03</v>
      </c>
      <c r="H274" s="34">
        <v>-17.510000000000002</v>
      </c>
      <c r="I274" s="34">
        <v>-17.36</v>
      </c>
      <c r="J274" s="34">
        <v>-20.93</v>
      </c>
      <c r="K274" s="34">
        <v>-15.87</v>
      </c>
      <c r="L274" s="34">
        <v>-12.1</v>
      </c>
      <c r="M274" s="19">
        <v>-13.62</v>
      </c>
      <c r="N274" s="19">
        <v>-14.59</v>
      </c>
      <c r="O274" s="19">
        <v>-19.07</v>
      </c>
      <c r="P274" s="19">
        <v>-18.649999999999999</v>
      </c>
      <c r="Q274" s="19">
        <v>-14.57</v>
      </c>
      <c r="R274" s="34">
        <v>-15.81</v>
      </c>
      <c r="S274" s="34">
        <v>-14.1</v>
      </c>
      <c r="T274" s="34">
        <v>-17.03</v>
      </c>
      <c r="U274" s="34">
        <v>-16.96</v>
      </c>
      <c r="V274" s="34">
        <v>-16.62</v>
      </c>
      <c r="W274" s="19">
        <v>-15.93</v>
      </c>
      <c r="X274" s="19">
        <v>-19.14</v>
      </c>
      <c r="Y274" s="19">
        <v>-16.48</v>
      </c>
      <c r="Z274" s="19">
        <v>-17.309999999999999</v>
      </c>
      <c r="AB274">
        <v>-4.59</v>
      </c>
      <c r="AC274">
        <v>1.26</v>
      </c>
      <c r="AD274">
        <v>-15.177965699189055</v>
      </c>
    </row>
    <row r="275" spans="1:30">
      <c r="A275" s="16">
        <v>44773</v>
      </c>
      <c r="B275" s="33">
        <v>1.6</v>
      </c>
      <c r="C275" s="33">
        <v>0.9</v>
      </c>
      <c r="D275" s="17">
        <v>4.42</v>
      </c>
      <c r="E275" s="17">
        <v>2.0699999999999998</v>
      </c>
      <c r="F275" s="17">
        <v>5.92</v>
      </c>
      <c r="G275" s="17">
        <v>3.95</v>
      </c>
      <c r="H275" s="33">
        <v>3.88</v>
      </c>
      <c r="I275" s="33">
        <v>3.25</v>
      </c>
      <c r="J275" s="33">
        <v>5.96</v>
      </c>
      <c r="K275" s="33">
        <v>6.35</v>
      </c>
      <c r="L275" s="33">
        <v>0.45</v>
      </c>
      <c r="M275" s="17">
        <v>1.64</v>
      </c>
      <c r="N275" s="17">
        <v>1.25</v>
      </c>
      <c r="O275" s="17">
        <v>4.59</v>
      </c>
      <c r="P275" s="17">
        <v>8.3800000000000008</v>
      </c>
      <c r="Q275" s="17">
        <v>1.69</v>
      </c>
      <c r="R275" s="33">
        <v>2.81</v>
      </c>
      <c r="S275" s="33">
        <v>5.92</v>
      </c>
      <c r="T275" s="33">
        <v>5.18</v>
      </c>
      <c r="U275" s="33">
        <v>6.61</v>
      </c>
      <c r="V275" s="33">
        <v>4.25</v>
      </c>
      <c r="W275" s="17">
        <v>4.76</v>
      </c>
      <c r="X275" s="17">
        <v>4.93</v>
      </c>
      <c r="Y275" s="17">
        <v>1.91</v>
      </c>
      <c r="Z275" s="17">
        <v>4.29</v>
      </c>
      <c r="AB275">
        <v>1.5</v>
      </c>
      <c r="AC275">
        <v>-3.36</v>
      </c>
      <c r="AD275">
        <v>0.71552572108439128</v>
      </c>
    </row>
    <row r="276" spans="1:30">
      <c r="A276" s="16">
        <v>44804</v>
      </c>
      <c r="B276" s="33">
        <v>2.6</v>
      </c>
      <c r="C276" s="33">
        <v>2.19</v>
      </c>
      <c r="D276" s="17">
        <v>-0.67</v>
      </c>
      <c r="E276" s="17">
        <v>0.2</v>
      </c>
      <c r="F276" s="17">
        <v>-2.98</v>
      </c>
      <c r="G276" s="17">
        <v>3.46</v>
      </c>
      <c r="H276" s="33">
        <v>0.15</v>
      </c>
      <c r="I276" s="33">
        <v>4.05</v>
      </c>
      <c r="J276" s="33">
        <v>1.28</v>
      </c>
      <c r="K276" s="33">
        <v>-3.2</v>
      </c>
      <c r="L276" s="33">
        <v>3.14</v>
      </c>
      <c r="M276" s="17">
        <v>2.48</v>
      </c>
      <c r="N276" s="17">
        <v>3.07</v>
      </c>
      <c r="O276" s="17">
        <v>-1.31</v>
      </c>
      <c r="P276" s="17">
        <v>1.64</v>
      </c>
      <c r="Q276" s="17">
        <v>4.1100000000000003</v>
      </c>
      <c r="R276" s="33">
        <v>-0.91</v>
      </c>
      <c r="S276" s="33">
        <v>-2.16</v>
      </c>
      <c r="T276" s="33">
        <v>-0.69</v>
      </c>
      <c r="U276" s="33">
        <v>-1.57</v>
      </c>
      <c r="V276" s="33">
        <v>4.4800000000000004</v>
      </c>
      <c r="W276" s="17">
        <v>2.63</v>
      </c>
      <c r="X276" s="17">
        <v>1.2</v>
      </c>
      <c r="Y276" s="17">
        <v>-1.77</v>
      </c>
      <c r="Z276" s="17">
        <v>1.67</v>
      </c>
      <c r="AB276">
        <v>0.36</v>
      </c>
      <c r="AC276">
        <v>1.17</v>
      </c>
      <c r="AD276">
        <v>-2.1446738960811587</v>
      </c>
    </row>
    <row r="277" spans="1:30">
      <c r="A277" s="16">
        <v>44834</v>
      </c>
      <c r="B277" s="33">
        <v>-11.76</v>
      </c>
      <c r="C277" s="33">
        <v>-13.25</v>
      </c>
      <c r="D277" s="17">
        <v>-10.64</v>
      </c>
      <c r="E277" s="17">
        <v>-16</v>
      </c>
      <c r="F277" s="17">
        <v>-10.28</v>
      </c>
      <c r="G277" s="17">
        <v>-11.07</v>
      </c>
      <c r="H277" s="33">
        <v>-17.809999999999999</v>
      </c>
      <c r="I277" s="33">
        <v>-15.68</v>
      </c>
      <c r="J277" s="33">
        <v>-14.69</v>
      </c>
      <c r="K277" s="33">
        <v>-17.420000000000002</v>
      </c>
      <c r="L277" s="33">
        <v>-12.36</v>
      </c>
      <c r="M277" s="17">
        <v>-10.27</v>
      </c>
      <c r="N277" s="17">
        <v>-16.3</v>
      </c>
      <c r="O277" s="17">
        <v>-15.97</v>
      </c>
      <c r="P277" s="17">
        <v>-16.66</v>
      </c>
      <c r="Q277" s="17">
        <v>-15.22</v>
      </c>
      <c r="R277" s="33">
        <v>-13.7</v>
      </c>
      <c r="S277" s="33">
        <v>-15.17</v>
      </c>
      <c r="T277" s="33">
        <v>-15.28</v>
      </c>
      <c r="U277" s="33">
        <v>-16.21</v>
      </c>
      <c r="V277" s="33">
        <v>-14.62</v>
      </c>
      <c r="W277" s="17">
        <v>-17.989999999999998</v>
      </c>
      <c r="X277" s="17">
        <v>-12.61</v>
      </c>
      <c r="Y277" s="17">
        <v>-18.61</v>
      </c>
      <c r="Z277" s="17">
        <v>-15.27</v>
      </c>
      <c r="AB277">
        <v>-2.8</v>
      </c>
      <c r="AC277">
        <v>4.37</v>
      </c>
      <c r="AD277">
        <v>-15.850149602611666</v>
      </c>
    </row>
    <row r="278" spans="1:30">
      <c r="A278" s="16">
        <v>44865</v>
      </c>
      <c r="B278" s="33">
        <v>2.0699999999999998</v>
      </c>
      <c r="C278" s="33">
        <v>6.47</v>
      </c>
      <c r="D278" s="17">
        <v>10.86</v>
      </c>
      <c r="E278" s="17">
        <v>4.8499999999999996</v>
      </c>
      <c r="F278" s="17">
        <v>1.54</v>
      </c>
      <c r="G278" s="17">
        <v>1.87</v>
      </c>
      <c r="H278" s="33">
        <v>-0.25</v>
      </c>
      <c r="I278" s="33">
        <v>6.02</v>
      </c>
      <c r="J278" s="33">
        <v>4.97</v>
      </c>
      <c r="K278" s="33">
        <v>1.75</v>
      </c>
      <c r="L278" s="33">
        <v>2.54</v>
      </c>
      <c r="M278" s="17">
        <v>-0.1</v>
      </c>
      <c r="N278" s="17">
        <v>3.81</v>
      </c>
      <c r="O278" s="17">
        <v>3.93</v>
      </c>
      <c r="P278" s="17">
        <v>4.3600000000000003</v>
      </c>
      <c r="Q278" s="17">
        <v>-0.13</v>
      </c>
      <c r="R278" s="33">
        <v>2.21</v>
      </c>
      <c r="S278" s="33">
        <v>-3.47</v>
      </c>
      <c r="T278" s="33">
        <v>0.9</v>
      </c>
      <c r="U278" s="33">
        <v>2.56</v>
      </c>
      <c r="V278" s="33">
        <v>6.42</v>
      </c>
      <c r="W278" s="17">
        <v>3.25</v>
      </c>
      <c r="X278" s="17">
        <v>0.74</v>
      </c>
      <c r="Y278" s="17">
        <v>2.58</v>
      </c>
      <c r="Z278" s="17">
        <v>-1.24</v>
      </c>
      <c r="AB278">
        <v>-2.5499999999999998</v>
      </c>
      <c r="AC278">
        <v>-0.14000000000000001</v>
      </c>
      <c r="AD278">
        <v>1.9845670660437857</v>
      </c>
    </row>
    <row r="279" spans="1:30">
      <c r="A279" s="18">
        <v>44895</v>
      </c>
      <c r="B279" s="34">
        <v>9.74</v>
      </c>
      <c r="C279" s="34">
        <v>6.63</v>
      </c>
      <c r="D279" s="19">
        <v>7.81</v>
      </c>
      <c r="E279" s="19">
        <v>9.76</v>
      </c>
      <c r="F279" s="19">
        <v>5.16</v>
      </c>
      <c r="G279" s="19">
        <v>16.04</v>
      </c>
      <c r="H279" s="34">
        <v>9.5299999999999994</v>
      </c>
      <c r="I279" s="34">
        <v>10.55</v>
      </c>
      <c r="J279" s="34">
        <v>5.91</v>
      </c>
      <c r="K279" s="34">
        <v>7.73</v>
      </c>
      <c r="L279" s="34">
        <v>10.93</v>
      </c>
      <c r="M279" s="19">
        <v>5.7</v>
      </c>
      <c r="N279" s="19">
        <v>7.26</v>
      </c>
      <c r="O279" s="19">
        <v>6.84</v>
      </c>
      <c r="P279" s="19">
        <v>4.93</v>
      </c>
      <c r="Q279" s="19">
        <v>11.49</v>
      </c>
      <c r="R279" s="34">
        <v>9.33</v>
      </c>
      <c r="S279" s="34">
        <v>8.98</v>
      </c>
      <c r="T279" s="34">
        <v>6.39</v>
      </c>
      <c r="U279" s="34">
        <v>10.039999999999999</v>
      </c>
      <c r="V279" s="34">
        <v>12.09</v>
      </c>
      <c r="W279" s="19">
        <v>11.61</v>
      </c>
      <c r="X279" s="19">
        <v>13.64</v>
      </c>
      <c r="Y279" s="19">
        <v>6.81</v>
      </c>
      <c r="Z279" s="19">
        <v>4.84</v>
      </c>
      <c r="AB279">
        <v>0.96</v>
      </c>
      <c r="AC279">
        <v>1.02</v>
      </c>
      <c r="AD279">
        <v>4.5336254239503271</v>
      </c>
    </row>
    <row r="280" spans="1:30">
      <c r="A280" s="16">
        <v>44926</v>
      </c>
      <c r="B280" s="33">
        <v>-6.01</v>
      </c>
      <c r="C280" s="33">
        <v>-5.61</v>
      </c>
      <c r="D280" s="17">
        <v>-9.67</v>
      </c>
      <c r="E280" s="17">
        <v>-5.34</v>
      </c>
      <c r="F280" s="17">
        <v>-2.88</v>
      </c>
      <c r="G280" s="17">
        <v>-5.57</v>
      </c>
      <c r="H280" s="33">
        <v>-5.76</v>
      </c>
      <c r="I280" s="33">
        <v>-7.54</v>
      </c>
      <c r="J280" s="33">
        <v>-6.86</v>
      </c>
      <c r="K280" s="33">
        <v>-6.69</v>
      </c>
      <c r="L280" s="33">
        <v>-6.29</v>
      </c>
      <c r="M280" s="17">
        <v>-2.75</v>
      </c>
      <c r="N280" s="17">
        <v>-8.7799999999999994</v>
      </c>
      <c r="O280" s="17">
        <v>-5.1100000000000003</v>
      </c>
      <c r="P280" s="17">
        <v>-4.07</v>
      </c>
      <c r="Q280" s="17">
        <v>-8.0500000000000007</v>
      </c>
      <c r="R280" s="33">
        <v>-6.17</v>
      </c>
      <c r="S280" s="33">
        <v>-9.07</v>
      </c>
      <c r="T280" s="33">
        <v>-8.24</v>
      </c>
      <c r="U280" s="33">
        <v>-8.58</v>
      </c>
      <c r="V280" s="33">
        <v>-10.210000000000001</v>
      </c>
      <c r="W280" s="17">
        <v>-7.66</v>
      </c>
      <c r="X280" s="17">
        <v>-6.95</v>
      </c>
      <c r="Y280" s="17">
        <v>-8.09</v>
      </c>
      <c r="Z280" s="17">
        <v>-6.23</v>
      </c>
      <c r="AB280">
        <v>0.16</v>
      </c>
      <c r="AC280">
        <v>1.65</v>
      </c>
      <c r="AD280">
        <v>-11.864031203942687</v>
      </c>
    </row>
    <row r="281" spans="1:30">
      <c r="A281" s="16">
        <v>44957</v>
      </c>
      <c r="B281" s="33">
        <v>7.89</v>
      </c>
      <c r="C281" s="33">
        <v>5.29</v>
      </c>
      <c r="D281" s="17">
        <v>10.3</v>
      </c>
      <c r="E281" s="17">
        <v>9.7100000000000009</v>
      </c>
      <c r="F281" s="17">
        <v>0.99</v>
      </c>
      <c r="G281" s="17">
        <v>5.68</v>
      </c>
      <c r="H281" s="33">
        <v>5.77</v>
      </c>
      <c r="I281" s="33">
        <v>9.48</v>
      </c>
      <c r="J281" s="33">
        <v>8.9600000000000009</v>
      </c>
      <c r="K281" s="33">
        <v>8.52</v>
      </c>
      <c r="L281" s="33">
        <v>9.02</v>
      </c>
      <c r="M281" s="17">
        <v>3.33</v>
      </c>
      <c r="N281" s="17">
        <v>7</v>
      </c>
      <c r="O281" s="17">
        <v>11.27</v>
      </c>
      <c r="P281" s="17">
        <v>7.66</v>
      </c>
      <c r="Q281" s="17">
        <v>9.2100000000000009</v>
      </c>
      <c r="R281" s="33">
        <v>9.43</v>
      </c>
      <c r="S281" s="33">
        <v>5.74</v>
      </c>
      <c r="T281" s="33">
        <v>10.49</v>
      </c>
      <c r="U281" s="33">
        <v>8.08</v>
      </c>
      <c r="V281" s="33">
        <v>7.19</v>
      </c>
      <c r="W281" s="17">
        <v>10.98</v>
      </c>
      <c r="X281" s="17">
        <v>8.7899999999999991</v>
      </c>
      <c r="Y281" s="17">
        <v>10.44</v>
      </c>
      <c r="Z281" s="17">
        <v>12.91</v>
      </c>
      <c r="AB281">
        <v>1.19</v>
      </c>
      <c r="AC281">
        <v>-2.52</v>
      </c>
      <c r="AD281">
        <v>4.895960164543335</v>
      </c>
    </row>
    <row r="282" spans="1:30">
      <c r="A282" s="16">
        <v>44985</v>
      </c>
      <c r="B282" s="33">
        <v>-3.39</v>
      </c>
      <c r="C282" s="33">
        <v>-1.1100000000000001</v>
      </c>
      <c r="D282" s="17">
        <v>-4.92</v>
      </c>
      <c r="E282" s="17">
        <v>2.4300000000000002</v>
      </c>
      <c r="F282" s="17">
        <v>-5.2</v>
      </c>
      <c r="G282" s="17">
        <v>4.4800000000000004</v>
      </c>
      <c r="H282" s="33">
        <v>0.5</v>
      </c>
      <c r="I282" s="33">
        <v>8.81</v>
      </c>
      <c r="J282" s="33">
        <v>6</v>
      </c>
      <c r="K282" s="33">
        <v>1.41</v>
      </c>
      <c r="L282" s="33">
        <v>2.2000000000000002</v>
      </c>
      <c r="M282" s="17">
        <v>3.79</v>
      </c>
      <c r="N282" s="17">
        <v>9.84</v>
      </c>
      <c r="O282" s="17">
        <v>5.52</v>
      </c>
      <c r="P282" s="17">
        <v>10.54</v>
      </c>
      <c r="Q282" s="17">
        <v>2.3199999999999998</v>
      </c>
      <c r="R282" s="33">
        <v>1.1499999999999999</v>
      </c>
      <c r="S282" s="33">
        <v>2.3199999999999998</v>
      </c>
      <c r="T282" s="33">
        <v>4.17</v>
      </c>
      <c r="U282" s="33">
        <v>-1.03</v>
      </c>
      <c r="V282" s="33">
        <v>4.3499999999999996</v>
      </c>
      <c r="W282" s="17">
        <v>2.85</v>
      </c>
      <c r="X282" s="17">
        <v>2.96</v>
      </c>
      <c r="Y282" s="17">
        <v>2.1800000000000002</v>
      </c>
      <c r="Z282" s="17">
        <v>5.09</v>
      </c>
      <c r="AB282">
        <v>4.74</v>
      </c>
      <c r="AC282">
        <v>-3.23</v>
      </c>
      <c r="AD282">
        <v>-4.9931037103430675</v>
      </c>
    </row>
    <row r="283" spans="1:30">
      <c r="A283" s="16">
        <v>45016</v>
      </c>
      <c r="B283" s="33">
        <v>0.3</v>
      </c>
      <c r="C283" s="33">
        <v>1.45</v>
      </c>
      <c r="D283" s="17">
        <v>3.65</v>
      </c>
      <c r="E283" s="17">
        <v>7.42</v>
      </c>
      <c r="F283" s="17">
        <v>0.27</v>
      </c>
      <c r="G283" s="17">
        <v>2.77</v>
      </c>
      <c r="H283" s="33">
        <v>1.03</v>
      </c>
      <c r="I283" s="33">
        <v>14.39</v>
      </c>
      <c r="J283" s="33">
        <v>3.11</v>
      </c>
      <c r="K283" s="33">
        <v>5.05</v>
      </c>
      <c r="L283" s="33">
        <v>-0.26</v>
      </c>
      <c r="M283" s="17">
        <v>-3.96</v>
      </c>
      <c r="N283" s="17">
        <v>18.309999999999999</v>
      </c>
      <c r="O283" s="17">
        <v>1.71</v>
      </c>
      <c r="P283" s="17">
        <v>5.38</v>
      </c>
      <c r="Q283" s="17">
        <v>2.2000000000000002</v>
      </c>
      <c r="R283" s="33">
        <v>0.56999999999999995</v>
      </c>
      <c r="S283" s="33">
        <v>9.89</v>
      </c>
      <c r="T283" s="33">
        <v>1.37</v>
      </c>
      <c r="U283" s="33">
        <v>2.67</v>
      </c>
      <c r="V283" s="33">
        <v>11.85</v>
      </c>
      <c r="W283" s="17">
        <v>2.79</v>
      </c>
      <c r="X283" s="17">
        <v>2.62</v>
      </c>
      <c r="Y283" s="17">
        <v>0.68</v>
      </c>
      <c r="Z283" s="17">
        <v>2.4300000000000002</v>
      </c>
      <c r="AB283">
        <v>1.37</v>
      </c>
      <c r="AC283">
        <v>-6.75</v>
      </c>
      <c r="AD283">
        <v>-0.22247919709939978</v>
      </c>
    </row>
    <row r="284" spans="1:30">
      <c r="A284" s="18">
        <v>45046</v>
      </c>
      <c r="B284" s="34">
        <v>5.5</v>
      </c>
      <c r="C284" s="34">
        <v>4.0999999999999996</v>
      </c>
      <c r="D284" s="19">
        <v>2.37</v>
      </c>
      <c r="E284" s="19">
        <v>5.8</v>
      </c>
      <c r="F284" s="19">
        <v>1.1499999999999999</v>
      </c>
      <c r="G284" s="19">
        <v>-10.119999999999999</v>
      </c>
      <c r="H284" s="34">
        <v>-0.54</v>
      </c>
      <c r="I284" s="34">
        <v>-1.27</v>
      </c>
      <c r="J284" s="34">
        <v>-3.38</v>
      </c>
      <c r="K284" s="34">
        <v>-1.67</v>
      </c>
      <c r="L284" s="34">
        <v>-6.18</v>
      </c>
      <c r="M284" s="19">
        <v>-0.34</v>
      </c>
      <c r="N284" s="19">
        <v>16.190000000000001</v>
      </c>
      <c r="O284" s="19">
        <v>2.5299999999999998</v>
      </c>
      <c r="P284" s="19">
        <v>-1.83</v>
      </c>
      <c r="Q284" s="19">
        <v>-2.38</v>
      </c>
      <c r="R284" s="34">
        <v>2.0499999999999998</v>
      </c>
      <c r="S284" s="34">
        <v>7.0000000000000007E-2</v>
      </c>
      <c r="T284" s="34">
        <v>0.68</v>
      </c>
      <c r="U284" s="34">
        <v>0.69</v>
      </c>
      <c r="V284" s="34">
        <v>8.34</v>
      </c>
      <c r="W284" s="19">
        <v>-0.14000000000000001</v>
      </c>
      <c r="X284" s="19">
        <v>2.92</v>
      </c>
      <c r="Y284" s="19">
        <v>2.75</v>
      </c>
      <c r="Z284" s="19">
        <v>-1.95</v>
      </c>
      <c r="AB284">
        <v>-3.86</v>
      </c>
      <c r="AC284">
        <v>2.06</v>
      </c>
      <c r="AD284">
        <v>-1.0632550745046889</v>
      </c>
    </row>
    <row r="285" spans="1:30">
      <c r="A285" s="16">
        <v>45077</v>
      </c>
      <c r="B285" s="33">
        <v>-0.74</v>
      </c>
      <c r="C285" s="33">
        <v>2.84</v>
      </c>
      <c r="D285" s="17">
        <v>6.57</v>
      </c>
      <c r="E285" s="17">
        <v>-1.23</v>
      </c>
      <c r="F285" s="17">
        <v>0.69</v>
      </c>
      <c r="G285" s="17">
        <v>-2.39</v>
      </c>
      <c r="H285" s="33">
        <v>5.47</v>
      </c>
      <c r="I285" s="33">
        <v>-3.21</v>
      </c>
      <c r="J285" s="33">
        <v>2.25</v>
      </c>
      <c r="K285" s="33">
        <v>-0.11</v>
      </c>
      <c r="L285" s="33">
        <v>-2.99</v>
      </c>
      <c r="M285" s="17">
        <v>-1.51</v>
      </c>
      <c r="N285" s="17">
        <v>-4.18</v>
      </c>
      <c r="O285" s="17">
        <v>2.95</v>
      </c>
      <c r="P285" s="17">
        <v>4.12</v>
      </c>
      <c r="Q285" s="17">
        <v>3.72</v>
      </c>
      <c r="R285" s="33">
        <v>1.08</v>
      </c>
      <c r="S285" s="33">
        <v>-1.47</v>
      </c>
      <c r="T285" s="33">
        <v>-1.85</v>
      </c>
      <c r="U285" s="33">
        <v>-0.5</v>
      </c>
      <c r="V285" s="33">
        <v>3.24</v>
      </c>
      <c r="W285" s="17">
        <v>5.7</v>
      </c>
      <c r="X285" s="17">
        <v>4.8499999999999996</v>
      </c>
      <c r="Y285" s="17">
        <v>5.68</v>
      </c>
      <c r="Z285" s="17">
        <v>4.43</v>
      </c>
      <c r="AB285">
        <v>0.42</v>
      </c>
      <c r="AC285">
        <v>-1.18</v>
      </c>
      <c r="AD285">
        <v>-0.96627831403537634</v>
      </c>
    </row>
    <row r="286" spans="1:30">
      <c r="A286" s="16">
        <v>45107</v>
      </c>
      <c r="B286" s="33">
        <v>0.87</v>
      </c>
      <c r="C286" s="33">
        <v>0.92</v>
      </c>
      <c r="D286" s="17">
        <v>-0.61</v>
      </c>
      <c r="E286" s="17">
        <v>-1.99</v>
      </c>
      <c r="F286" s="17">
        <v>-7.57</v>
      </c>
      <c r="G286" s="17">
        <v>5.24</v>
      </c>
      <c r="H286" s="33">
        <v>4.6399999999999997</v>
      </c>
      <c r="I286" s="33">
        <v>3.94</v>
      </c>
      <c r="J286" s="33">
        <v>5.87</v>
      </c>
      <c r="K286" s="33">
        <v>3.87</v>
      </c>
      <c r="L286" s="33">
        <v>2.87</v>
      </c>
      <c r="M286" s="17">
        <v>-3.18</v>
      </c>
      <c r="N286" s="17">
        <v>10.86</v>
      </c>
      <c r="O286" s="17">
        <v>2.29</v>
      </c>
      <c r="P286" s="17">
        <v>-0.1</v>
      </c>
      <c r="Q286" s="17">
        <v>3.48</v>
      </c>
      <c r="R286" s="33">
        <v>0.44</v>
      </c>
      <c r="S286" s="33">
        <v>-0.53</v>
      </c>
      <c r="T286" s="33">
        <v>1.08</v>
      </c>
      <c r="U286" s="33">
        <v>3.2</v>
      </c>
      <c r="V286" s="33">
        <v>2.5499999999999998</v>
      </c>
      <c r="W286" s="17">
        <v>-0.41</v>
      </c>
      <c r="X286" s="17">
        <v>1.99</v>
      </c>
      <c r="Y286" s="17">
        <v>0.57999999999999996</v>
      </c>
      <c r="Z286" s="17">
        <v>0.44</v>
      </c>
      <c r="AB286">
        <v>2.15</v>
      </c>
      <c r="AC286">
        <v>1.5</v>
      </c>
      <c r="AD286">
        <v>-4.1045813898745633</v>
      </c>
    </row>
    <row r="287" spans="1:30">
      <c r="A287" s="16">
        <v>45138</v>
      </c>
      <c r="B287" s="33">
        <v>6.6</v>
      </c>
      <c r="C287" s="33">
        <v>4.04</v>
      </c>
      <c r="D287" s="17">
        <v>-0.3</v>
      </c>
      <c r="E287" s="17">
        <v>8.44</v>
      </c>
      <c r="F287" s="17">
        <v>11.14</v>
      </c>
      <c r="G287" s="17">
        <v>-1.07</v>
      </c>
      <c r="H287" s="33">
        <v>-3.06</v>
      </c>
      <c r="I287" s="33">
        <v>-3.97</v>
      </c>
      <c r="J287" s="33">
        <v>-1.63</v>
      </c>
      <c r="K287" s="33">
        <v>2.5299999999999998</v>
      </c>
      <c r="L287" s="33">
        <v>-1</v>
      </c>
      <c r="M287" s="17">
        <v>0.69</v>
      </c>
      <c r="N287" s="17">
        <v>6.87</v>
      </c>
      <c r="O287" s="17">
        <v>2.92</v>
      </c>
      <c r="P287" s="17">
        <v>2.39</v>
      </c>
      <c r="Q287" s="17">
        <v>-4.5199999999999996</v>
      </c>
      <c r="R287" s="33">
        <v>-5.48</v>
      </c>
      <c r="S287" s="33">
        <v>-4.78</v>
      </c>
      <c r="T287" s="33">
        <v>-3.59</v>
      </c>
      <c r="U287" s="33">
        <v>-5.87</v>
      </c>
      <c r="V287" s="33">
        <v>-7.15</v>
      </c>
      <c r="W287" s="17">
        <v>-5.84</v>
      </c>
      <c r="X287" s="17">
        <v>-5.5</v>
      </c>
      <c r="Y287" s="17">
        <v>-6.45</v>
      </c>
      <c r="Z287" s="17">
        <v>-5.34</v>
      </c>
      <c r="AB287">
        <v>-9.31</v>
      </c>
      <c r="AC287">
        <v>-1.35</v>
      </c>
      <c r="AD287">
        <v>-0.20805136304871752</v>
      </c>
    </row>
    <row r="288" spans="1:30">
      <c r="A288" s="16">
        <v>45169</v>
      </c>
      <c r="B288" s="33">
        <v>-2.11</v>
      </c>
      <c r="C288" s="33">
        <v>-2.88</v>
      </c>
      <c r="D288" s="17">
        <v>-4.12</v>
      </c>
      <c r="E288" s="17">
        <v>-0.28999999999999998</v>
      </c>
      <c r="F288" s="17">
        <v>-7.01</v>
      </c>
      <c r="G288" s="17">
        <v>-1.1100000000000001</v>
      </c>
      <c r="H288" s="33">
        <v>-0.63</v>
      </c>
      <c r="I288" s="33">
        <v>6.62</v>
      </c>
      <c r="J288" s="33">
        <v>4.88</v>
      </c>
      <c r="K288" s="33">
        <v>7.74</v>
      </c>
      <c r="L288" s="33">
        <v>1.69</v>
      </c>
      <c r="M288" s="17">
        <v>2.13</v>
      </c>
      <c r="N288" s="17">
        <v>0.18</v>
      </c>
      <c r="O288" s="17">
        <v>0.86</v>
      </c>
      <c r="P288" s="17">
        <v>2.2200000000000002</v>
      </c>
      <c r="Q288" s="17">
        <v>1.9</v>
      </c>
      <c r="R288" s="33">
        <v>1.61</v>
      </c>
      <c r="S288" s="33">
        <v>2.2400000000000002</v>
      </c>
      <c r="T288" s="33">
        <v>1.33</v>
      </c>
      <c r="U288" s="33">
        <v>3.69</v>
      </c>
      <c r="V288" s="33">
        <v>1.1299999999999999</v>
      </c>
      <c r="W288" s="17">
        <v>1.48</v>
      </c>
      <c r="X288" s="17">
        <v>2.56</v>
      </c>
      <c r="Y288" s="17">
        <v>1.48</v>
      </c>
      <c r="Z288" s="17">
        <v>4.34</v>
      </c>
      <c r="AB288">
        <v>5.21</v>
      </c>
      <c r="AC288">
        <v>-0.42</v>
      </c>
      <c r="AD288">
        <v>-6.2176233597958763</v>
      </c>
    </row>
    <row r="289" spans="1:30">
      <c r="A289" s="18">
        <v>45199</v>
      </c>
      <c r="B289" s="34">
        <v>1.53</v>
      </c>
      <c r="C289" s="34">
        <v>0.27</v>
      </c>
      <c r="D289" s="19">
        <v>-0.3</v>
      </c>
      <c r="E289" s="19">
        <v>-7.51</v>
      </c>
      <c r="F289" s="19">
        <v>-10.77</v>
      </c>
      <c r="G289" s="19">
        <v>-2.91</v>
      </c>
      <c r="H289" s="34">
        <v>-2</v>
      </c>
      <c r="I289" s="34">
        <v>-5.0599999999999996</v>
      </c>
      <c r="J289" s="34">
        <v>-2.8</v>
      </c>
      <c r="K289" s="34">
        <v>-3.78</v>
      </c>
      <c r="L289" s="34">
        <v>0.32</v>
      </c>
      <c r="M289" s="19">
        <v>-0.21</v>
      </c>
      <c r="N289" s="19">
        <v>-1.52</v>
      </c>
      <c r="O289" s="19">
        <v>-4.75</v>
      </c>
      <c r="P289" s="19">
        <v>-3.86</v>
      </c>
      <c r="Q289" s="19">
        <v>-3.7</v>
      </c>
      <c r="R289" s="34">
        <v>-3.84</v>
      </c>
      <c r="S289" s="34">
        <v>-3.23</v>
      </c>
      <c r="T289" s="34">
        <v>-3</v>
      </c>
      <c r="U289" s="34">
        <v>-6</v>
      </c>
      <c r="V289" s="34">
        <v>-3.15</v>
      </c>
      <c r="W289" s="19">
        <v>-3.62</v>
      </c>
      <c r="X289" s="19">
        <v>-2.98</v>
      </c>
      <c r="Y289" s="19">
        <v>-3.1</v>
      </c>
      <c r="Z289" s="19">
        <v>-2.61</v>
      </c>
      <c r="AB289">
        <v>-0.8</v>
      </c>
      <c r="AC289">
        <v>4.71</v>
      </c>
      <c r="AD289">
        <v>-6.765067610633567</v>
      </c>
    </row>
    <row r="290" spans="1:30">
      <c r="A290" s="16">
        <v>45230</v>
      </c>
      <c r="B290" s="33">
        <v>-9.4499999999999993</v>
      </c>
      <c r="C290" s="33">
        <v>-4.72</v>
      </c>
      <c r="D290" s="17">
        <v>-4.47</v>
      </c>
      <c r="E290" s="17">
        <v>-15.05</v>
      </c>
      <c r="F290" s="17">
        <v>-13.38</v>
      </c>
      <c r="G290" s="17">
        <v>-2.83</v>
      </c>
      <c r="H290" s="33">
        <v>-6.25</v>
      </c>
      <c r="I290" s="33">
        <v>-10.01</v>
      </c>
      <c r="J290" s="33">
        <v>-9.16</v>
      </c>
      <c r="K290" s="33">
        <v>-15.88</v>
      </c>
      <c r="L290" s="33">
        <v>-3.61</v>
      </c>
      <c r="M290" s="17">
        <v>-5.0199999999999996</v>
      </c>
      <c r="N290" s="17">
        <v>-6.42</v>
      </c>
      <c r="O290" s="17">
        <v>-12.58</v>
      </c>
      <c r="P290" s="17">
        <v>-13.19</v>
      </c>
      <c r="Q290" s="17">
        <v>-4.57</v>
      </c>
      <c r="R290" s="33">
        <v>-7.23</v>
      </c>
      <c r="S290" s="33">
        <v>-7.94</v>
      </c>
      <c r="T290" s="33">
        <v>-12.65</v>
      </c>
      <c r="U290" s="33">
        <v>-13.23</v>
      </c>
      <c r="V290" s="33">
        <v>-6.17</v>
      </c>
      <c r="W290" s="17">
        <v>-5.92</v>
      </c>
      <c r="X290" s="17">
        <v>-5.87</v>
      </c>
      <c r="Y290" s="17">
        <v>-8.32</v>
      </c>
      <c r="Z290" s="17">
        <v>-12.08</v>
      </c>
      <c r="AB290">
        <v>0.7</v>
      </c>
      <c r="AC290">
        <v>7.1</v>
      </c>
      <c r="AD290">
        <v>-12.252595316108007</v>
      </c>
    </row>
    <row r="291" spans="1:30">
      <c r="A291" s="16">
        <v>45240</v>
      </c>
      <c r="B291" s="33">
        <v>-2.2200000000000002</v>
      </c>
      <c r="C291" s="33">
        <v>1.43</v>
      </c>
      <c r="D291" s="17">
        <v>3.96</v>
      </c>
      <c r="E291" s="17">
        <v>-2.5099999999999998</v>
      </c>
      <c r="F291" s="17">
        <v>-2.92</v>
      </c>
      <c r="G291" s="17">
        <v>2.58</v>
      </c>
      <c r="H291" s="33">
        <v>1.31</v>
      </c>
      <c r="I291" s="33">
        <v>-5.86</v>
      </c>
      <c r="J291" s="33">
        <v>0.83</v>
      </c>
      <c r="K291" s="33">
        <v>-0.71</v>
      </c>
      <c r="L291" s="33">
        <v>3.32</v>
      </c>
      <c r="M291" s="17">
        <v>5.22</v>
      </c>
      <c r="N291" s="17">
        <v>2.3199999999999998</v>
      </c>
      <c r="O291" s="17">
        <v>-2.65</v>
      </c>
      <c r="P291" s="17">
        <v>-4.42</v>
      </c>
      <c r="Q291" s="17">
        <v>1.36</v>
      </c>
      <c r="R291" s="33">
        <v>-0.43</v>
      </c>
      <c r="S291" s="33">
        <v>-3.42</v>
      </c>
      <c r="T291" s="33">
        <v>-5.93</v>
      </c>
      <c r="U291" s="33">
        <v>-3.89</v>
      </c>
      <c r="V291" s="33">
        <v>0.92</v>
      </c>
      <c r="W291" s="17">
        <v>-0.49</v>
      </c>
      <c r="X291" s="17">
        <v>-1.87</v>
      </c>
      <c r="Y291" s="17">
        <v>-1.58</v>
      </c>
      <c r="Z291" s="17">
        <v>-4.6500000000000004</v>
      </c>
      <c r="AB291">
        <v>-1.67</v>
      </c>
      <c r="AC291">
        <v>2.4900000000000002</v>
      </c>
      <c r="AD291">
        <v>-3.7064779988863119</v>
      </c>
    </row>
  </sheetData>
  <mergeCells count="1">
    <mergeCell ref="A1:Z1"/>
  </mergeCells>
  <conditionalFormatting sqref="AG65:AK6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theme="5" tint="0.79998168889431442"/>
        <color theme="5" tint="-0.249977111117893"/>
      </colorScale>
    </cfRule>
    <cfRule type="colorScale" priority="10">
      <colorScale>
        <cfvo type="min"/>
        <cfvo type="max"/>
        <color rgb="FFFF0000"/>
        <color rgb="FF0070C0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AG74:AK7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">
      <colorScale>
        <cfvo type="min"/>
        <cfvo type="max"/>
        <color rgb="FFFCFCFF"/>
        <color rgb="FF63BE7B"/>
      </colorScale>
    </cfRule>
  </conditionalFormatting>
  <conditionalFormatting sqref="AG83:AK8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AG101:AK105">
    <cfRule type="colorScale" priority="4">
      <colorScale>
        <cfvo type="min"/>
        <cfvo type="max"/>
        <color rgb="FFFCFCFF"/>
        <color rgb="FF63BE7B"/>
      </colorScale>
    </cfRule>
  </conditionalFormatting>
  <conditionalFormatting sqref="AG92:AK96 AL92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a1f92a-f0c3-4a1d-b703-eae6ae59006d">
      <Terms xmlns="http://schemas.microsoft.com/office/infopath/2007/PartnerControls"/>
    </lcf76f155ced4ddcb4097134ff3c332f>
    <TaxCatchAll xmlns="3db92fce-cbe2-492c-8b0b-5dd20c759f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10EEBB772F9AF46A8E6B53FA1568B83" ma:contentTypeVersion="11" ma:contentTypeDescription="새 문서를 만듭니다." ma:contentTypeScope="" ma:versionID="c5d69cb8a7208bf7e0d685d5684ff964">
  <xsd:schema xmlns:xsd="http://www.w3.org/2001/XMLSchema" xmlns:xs="http://www.w3.org/2001/XMLSchema" xmlns:p="http://schemas.microsoft.com/office/2006/metadata/properties" xmlns:ns2="99a1f92a-f0c3-4a1d-b703-eae6ae59006d" xmlns:ns3="3db92fce-cbe2-492c-8b0b-5dd20c759f92" targetNamespace="http://schemas.microsoft.com/office/2006/metadata/properties" ma:root="true" ma:fieldsID="67d2e1000ff5d30215783c532b82c85f" ns2:_="" ns3:_="">
    <xsd:import namespace="99a1f92a-f0c3-4a1d-b703-eae6ae59006d"/>
    <xsd:import namespace="3db92fce-cbe2-492c-8b0b-5dd20c759f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1f92a-f0c3-4a1d-b703-eae6ae590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9b7d9a65-e3a1-4625-8e75-06b6c1c8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92fce-cbe2-492c-8b0b-5dd20c759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e66933e-9505-46da-ae46-77f6262cdf01}" ma:internalName="TaxCatchAll" ma:showField="CatchAllData" ma:web="3db92fce-cbe2-492c-8b0b-5dd20c759f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892681-7738-444D-AE99-96AA3976C023}"/>
</file>

<file path=customXml/itemProps2.xml><?xml version="1.0" encoding="utf-8"?>
<ds:datastoreItem xmlns:ds="http://schemas.openxmlformats.org/officeDocument/2006/customXml" ds:itemID="{C2321C0F-7F54-4D3F-B964-D9ECA58BEC8C}"/>
</file>

<file path=customXml/itemProps3.xml><?xml version="1.0" encoding="utf-8"?>
<ds:datastoreItem xmlns:ds="http://schemas.openxmlformats.org/officeDocument/2006/customXml" ds:itemID="{235F08E9-1C60-4E68-8D56-B793006E2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유현우</dc:creator>
  <cp:keywords/>
  <dc:description/>
  <cp:lastModifiedBy>황희원</cp:lastModifiedBy>
  <cp:revision/>
  <dcterms:created xsi:type="dcterms:W3CDTF">2023-11-10T15:42:45Z</dcterms:created>
  <dcterms:modified xsi:type="dcterms:W3CDTF">2023-11-14T04:53:25Z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0x010100210EEBB772F9AF46A8E6B53FA1568B83</vt:lpwstr>
  </property>
  <property fmtid="{D5CDD505-2E9C-101B-9397-08002B2CF9AE}" pid="3" name="MediaServiceImageTags">
    <vt:lpwstr/>
  </property>
</Properties>
</file>