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codeName="ThisWorkbook" defaultThemeVersion="124226"/>
  <xr:revisionPtr revIDLastSave="0" documentId="13_ncr:1_{7908A7BD-A610-414A-AA10-94749B7F1AD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改动" sheetId="2" r:id="rId1"/>
  </sheets>
  <definedNames>
    <definedName name="_xlnm.Print_Titles" localSheetId="0">改动!$1:$6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6" i="2" l="1"/>
  <c r="N26" i="2"/>
  <c r="N27" i="2" s="1"/>
  <c r="I25" i="2" l="1"/>
  <c r="N25" i="2" s="1"/>
  <c r="I24" i="2"/>
  <c r="N24" i="2" s="1"/>
  <c r="I12" i="2" l="1"/>
  <c r="I13" i="2"/>
  <c r="I14" i="2"/>
  <c r="I15" i="2"/>
  <c r="I16" i="2"/>
  <c r="I17" i="2"/>
  <c r="I18" i="2"/>
  <c r="I19" i="2"/>
  <c r="I20" i="2"/>
  <c r="I21" i="2"/>
  <c r="I22" i="2"/>
  <c r="I23" i="2"/>
  <c r="I27" i="2"/>
  <c r="I11" i="2"/>
  <c r="N8" i="2" l="1"/>
  <c r="N20" i="2"/>
  <c r="N21" i="2"/>
  <c r="N22" i="2"/>
  <c r="N23" i="2"/>
  <c r="N7" i="2"/>
  <c r="N12" i="2"/>
  <c r="N13" i="2"/>
  <c r="N14" i="2"/>
  <c r="N15" i="2"/>
  <c r="N16" i="2"/>
  <c r="N17" i="2"/>
  <c r="N18" i="2"/>
  <c r="N19" i="2"/>
  <c r="N11" i="2" l="1"/>
  <c r="J27" i="2"/>
  <c r="K27" i="2"/>
  <c r="L27" i="2"/>
  <c r="M27" i="2"/>
  <c r="B4" i="2" l="1"/>
  <c r="N4" i="2" s="1"/>
</calcChain>
</file>

<file path=xl/sharedStrings.xml><?xml version="1.0" encoding="utf-8"?>
<sst xmlns="http://schemas.openxmlformats.org/spreadsheetml/2006/main" count="73" uniqueCount="65">
  <si>
    <t>河钢乐亭钢铁有限公司</t>
    <phoneticPr fontId="1" type="noConversion"/>
  </si>
  <si>
    <t>序号</t>
    <phoneticPr fontId="1" type="noConversion"/>
  </si>
  <si>
    <t>员工编号</t>
    <phoneticPr fontId="1" type="noConversion"/>
  </si>
  <si>
    <t>姓名</t>
    <phoneticPr fontId="1" type="noConversion"/>
  </si>
  <si>
    <t>专业责任制奖</t>
    <phoneticPr fontId="1" type="noConversion"/>
  </si>
  <si>
    <t>应发奖金</t>
    <phoneticPr fontId="1" type="noConversion"/>
  </si>
  <si>
    <t>总计</t>
    <phoneticPr fontId="1" type="noConversion"/>
  </si>
  <si>
    <t>绩效奖金额</t>
    <phoneticPr fontId="1" type="noConversion"/>
  </si>
  <si>
    <t>所在组织绩效评价得分</t>
    <phoneticPr fontId="1" type="noConversion"/>
  </si>
  <si>
    <t>个人绩效评价得分</t>
    <phoneticPr fontId="1" type="noConversion"/>
  </si>
  <si>
    <t>所聘职务</t>
    <phoneticPr fontId="1" type="noConversion"/>
  </si>
  <si>
    <t>基础奖金系数</t>
    <phoneticPr fontId="1" type="noConversion"/>
  </si>
  <si>
    <t>动用结余</t>
    <phoneticPr fontId="1" type="noConversion"/>
  </si>
  <si>
    <t>剩余结余</t>
    <phoneticPr fontId="1" type="noConversion"/>
  </si>
  <si>
    <t>原结余</t>
    <phoneticPr fontId="1" type="noConversion"/>
  </si>
  <si>
    <t>本月结余</t>
    <phoneticPr fontId="1" type="noConversion"/>
  </si>
  <si>
    <t>调整金额</t>
    <phoneticPr fontId="1" type="noConversion"/>
  </si>
  <si>
    <t>其他奖励</t>
    <phoneticPr fontId="1" type="noConversion"/>
  </si>
  <si>
    <t>其他扣款</t>
    <phoneticPr fontId="1" type="noConversion"/>
  </si>
  <si>
    <t>元</t>
    <phoneticPr fontId="1" type="noConversion"/>
  </si>
  <si>
    <t>单 位：</t>
    <phoneticPr fontId="1" type="noConversion"/>
  </si>
  <si>
    <t>制表人：</t>
    <phoneticPr fontId="1" type="noConversion"/>
  </si>
  <si>
    <t>部门领导：</t>
    <phoneticPr fontId="1" type="noConversion"/>
  </si>
  <si>
    <t>部 门（盖章）</t>
    <phoneticPr fontId="1" type="noConversion"/>
  </si>
  <si>
    <t>本月绩效评价得分</t>
    <phoneticPr fontId="1" type="noConversion"/>
  </si>
  <si>
    <t>本月奖金分配总额（一级组织）</t>
    <phoneticPr fontId="1" type="noConversion"/>
  </si>
  <si>
    <t>本月公司下达金额（一级组织）</t>
    <phoneticPr fontId="1" type="noConversion"/>
  </si>
  <si>
    <t>本月公司下达总金额（一级组织+厂部级+专家）</t>
    <phoneticPr fontId="1" type="noConversion"/>
  </si>
  <si>
    <t>本月奖金分配总额（一级组织+厂部级+专家）</t>
    <phoneticPr fontId="1" type="noConversion"/>
  </si>
  <si>
    <t xml:space="preserve"> </t>
    <phoneticPr fontId="1" type="noConversion"/>
  </si>
  <si>
    <t>其 他</t>
    <phoneticPr fontId="1" type="noConversion"/>
  </si>
  <si>
    <t>注：
1、绩效奖金额指员工绩效考核后奖金，专业责任制奖指公司或其他专业部门的考核。
2、调整金额是指与人力核对后在下达奖金额外单列的奖金。
3、当月奖金总额=下达奖金+调整金额+动用结余-本月剩余结余。（厂部级和专家绩效奖金额是由公司核算不允许二次分配，公司一级组织奖金总额中不包含厂部级和专家的奖金）                                                                        
4、表头括号内填月份和部门名称。                                                                                                       5、其他那列暂时不填留做备用。</t>
    <phoneticPr fontId="1" type="noConversion"/>
  </si>
  <si>
    <t>朱振兴</t>
  </si>
  <si>
    <t>杜旭辉</t>
  </si>
  <si>
    <t>刘济业</t>
  </si>
  <si>
    <t>王瑛琳</t>
  </si>
  <si>
    <t>董明</t>
  </si>
  <si>
    <t>梁飞</t>
  </si>
  <si>
    <t>张扬</t>
  </si>
  <si>
    <t>刘羽佳</t>
  </si>
  <si>
    <t>刘亚敏</t>
  </si>
  <si>
    <t>主管</t>
    <phoneticPr fontId="1" type="noConversion"/>
  </si>
  <si>
    <t>专管师</t>
    <phoneticPr fontId="1" type="noConversion"/>
  </si>
  <si>
    <t>专业师</t>
    <phoneticPr fontId="1" type="noConversion"/>
  </si>
  <si>
    <t>主任师</t>
    <phoneticPr fontId="1" type="noConversion"/>
  </si>
  <si>
    <t>主管师</t>
    <phoneticPr fontId="1" type="noConversion"/>
  </si>
  <si>
    <t>一级协理</t>
    <phoneticPr fontId="1" type="noConversion"/>
  </si>
  <si>
    <t>李宝忠</t>
  </si>
  <si>
    <t>李毅挺</t>
  </si>
  <si>
    <t>张向群</t>
  </si>
  <si>
    <t>刘广民</t>
  </si>
  <si>
    <t>副部长</t>
    <phoneticPr fontId="1" type="noConversion"/>
  </si>
  <si>
    <t>总经理助理</t>
    <phoneticPr fontId="1" type="noConversion"/>
  </si>
  <si>
    <t>苏山</t>
  </si>
  <si>
    <t>王少伟</t>
  </si>
  <si>
    <t>蔡佳霖</t>
  </si>
  <si>
    <t>许子林</t>
  </si>
  <si>
    <t>主管</t>
    <phoneticPr fontId="1" type="noConversion"/>
  </si>
  <si>
    <t>高级主管</t>
    <phoneticPr fontId="1" type="noConversion"/>
  </si>
  <si>
    <t>张丽侠</t>
  </si>
  <si>
    <t xml:space="preserve"> 孙亮</t>
  </si>
  <si>
    <t>主管师</t>
    <phoneticPr fontId="1" type="noConversion"/>
  </si>
  <si>
    <t>刘婧月</t>
  </si>
  <si>
    <t>一级协理</t>
    <phoneticPr fontId="1" type="noConversion"/>
  </si>
  <si>
    <t>2019年 （8）月份（  党委组织部人力资源部    ）奖金分配明细表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</si>
</sst>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8"/>
  <sheetViews>
    <sheetView tabSelected="1" workbookViewId="0">
      <selection activeCell="Q12" sqref="Q12"/>
    </sheetView>
  </sheetViews>
  <sheetFormatPr defaultRowHeight="13.5" x14ac:dyDescent="0.15"/>
  <cols>
    <col min="1" max="1" width="10.625" style="1" customWidth="1"/>
    <col min="2" max="2" width="12.625" style="1" customWidth="1"/>
    <col min="3" max="3" width="9.875" style="1" customWidth="1"/>
    <col min="4" max="4" width="10.375" style="1" customWidth="1"/>
    <col min="5" max="5" width="7.25" style="1" customWidth="1"/>
    <col min="6" max="6" width="11.75" style="1" customWidth="1"/>
    <col min="7" max="7" width="10" style="1" customWidth="1"/>
    <col min="8" max="8" width="11.875" style="1" customWidth="1"/>
    <col min="9" max="9" width="11.125" style="1" customWidth="1"/>
    <col min="10" max="10" width="8" style="1" customWidth="1"/>
    <col min="11" max="11" width="9.125" style="1" customWidth="1"/>
    <col min="12" max="12" width="6.625" style="1" customWidth="1"/>
    <col min="13" max="13" width="9.5" style="1" customWidth="1"/>
    <col min="14" max="14" width="12.125" style="1" customWidth="1"/>
    <col min="15" max="16384" width="9" style="1"/>
  </cols>
  <sheetData>
    <row r="1" spans="1:29" ht="25.5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7"/>
      <c r="N1" s="17"/>
    </row>
    <row r="2" spans="1:29" ht="25.5" x14ac:dyDescent="0.15">
      <c r="A2" s="16" t="s">
        <v>64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7"/>
      <c r="M2" s="17"/>
      <c r="N2" s="17"/>
    </row>
    <row r="3" spans="1:29" s="2" customFormat="1" ht="20.25" customHeight="1" x14ac:dyDescent="0.15">
      <c r="A3" s="20" t="s">
        <v>23</v>
      </c>
      <c r="B3" s="21"/>
      <c r="C3" s="21"/>
      <c r="D3" s="4"/>
      <c r="E3" s="4"/>
      <c r="F3" s="4"/>
      <c r="G3" s="4"/>
      <c r="H3" s="4"/>
      <c r="M3" s="8" t="s">
        <v>20</v>
      </c>
      <c r="N3" s="8" t="s">
        <v>19</v>
      </c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9"/>
      <c r="AB3" s="19"/>
      <c r="AC3" s="19"/>
    </row>
    <row r="4" spans="1:29" s="2" customFormat="1" ht="71.25" customHeight="1" x14ac:dyDescent="0.15">
      <c r="A4" s="9" t="s">
        <v>27</v>
      </c>
      <c r="B4" s="9">
        <f>N27</f>
        <v>122425.34</v>
      </c>
      <c r="C4" s="22" t="s">
        <v>16</v>
      </c>
      <c r="D4" s="22"/>
      <c r="E4" s="22" t="s">
        <v>14</v>
      </c>
      <c r="F4" s="22"/>
      <c r="G4" s="22" t="s">
        <v>15</v>
      </c>
      <c r="H4" s="22"/>
      <c r="I4" s="22" t="s">
        <v>12</v>
      </c>
      <c r="J4" s="22"/>
      <c r="K4" s="22" t="s">
        <v>13</v>
      </c>
      <c r="L4" s="22"/>
      <c r="M4" s="9" t="s">
        <v>28</v>
      </c>
      <c r="N4" s="9">
        <f>B4</f>
        <v>122425.34</v>
      </c>
    </row>
    <row r="5" spans="1:29" s="2" customFormat="1" ht="50.25" customHeight="1" x14ac:dyDescent="0.15">
      <c r="A5" s="9" t="s">
        <v>26</v>
      </c>
      <c r="B5" s="9">
        <v>79050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9" t="s">
        <v>25</v>
      </c>
      <c r="N5" s="9">
        <v>79050</v>
      </c>
    </row>
    <row r="6" spans="1:29" s="10" customFormat="1" ht="45" customHeight="1" x14ac:dyDescent="0.15">
      <c r="A6" s="9" t="s">
        <v>1</v>
      </c>
      <c r="B6" s="9" t="s">
        <v>2</v>
      </c>
      <c r="C6" s="9" t="s">
        <v>3</v>
      </c>
      <c r="D6" s="9" t="s">
        <v>10</v>
      </c>
      <c r="E6" s="9" t="s">
        <v>11</v>
      </c>
      <c r="F6" s="9" t="s">
        <v>8</v>
      </c>
      <c r="G6" s="9" t="s">
        <v>9</v>
      </c>
      <c r="H6" s="9" t="s">
        <v>24</v>
      </c>
      <c r="I6" s="9" t="s">
        <v>7</v>
      </c>
      <c r="J6" s="9" t="s">
        <v>4</v>
      </c>
      <c r="K6" s="9" t="s">
        <v>17</v>
      </c>
      <c r="L6" s="9" t="s">
        <v>18</v>
      </c>
      <c r="M6" s="9" t="s">
        <v>30</v>
      </c>
      <c r="N6" s="9" t="s">
        <v>5</v>
      </c>
    </row>
    <row r="7" spans="1:29" s="2" customFormat="1" ht="20.100000000000001" customHeight="1" x14ac:dyDescent="0.15">
      <c r="A7" s="3">
        <v>1</v>
      </c>
      <c r="B7" s="3">
        <v>9000006</v>
      </c>
      <c r="C7" s="3" t="s">
        <v>47</v>
      </c>
      <c r="D7" s="3" t="s">
        <v>52</v>
      </c>
      <c r="E7" s="3"/>
      <c r="F7" s="3"/>
      <c r="G7" s="3"/>
      <c r="H7" s="3">
        <v>100</v>
      </c>
      <c r="I7" s="3">
        <v>12667</v>
      </c>
      <c r="J7" s="3"/>
      <c r="K7" s="3"/>
      <c r="L7" s="3"/>
      <c r="M7" s="7"/>
      <c r="N7" s="3">
        <f>I7+J7+K7-L7</f>
        <v>12667</v>
      </c>
    </row>
    <row r="8" spans="1:29" s="2" customFormat="1" ht="20.100000000000001" customHeight="1" x14ac:dyDescent="0.15">
      <c r="A8" s="3">
        <v>2</v>
      </c>
      <c r="B8" s="3">
        <v>9000007</v>
      </c>
      <c r="C8" s="3" t="s">
        <v>48</v>
      </c>
      <c r="D8" s="3" t="s">
        <v>52</v>
      </c>
      <c r="E8" s="3"/>
      <c r="F8" s="3"/>
      <c r="G8" s="3"/>
      <c r="H8" s="3">
        <v>100</v>
      </c>
      <c r="I8" s="3">
        <v>12667</v>
      </c>
      <c r="J8" s="3"/>
      <c r="K8" s="3"/>
      <c r="L8" s="3"/>
      <c r="M8" s="7"/>
      <c r="N8" s="3">
        <f t="shared" ref="N8:N26" si="0">I8+J8+K8-L8</f>
        <v>12667</v>
      </c>
    </row>
    <row r="9" spans="1:29" s="2" customFormat="1" ht="20.100000000000001" customHeight="1" x14ac:dyDescent="0.15">
      <c r="A9" s="3">
        <v>3</v>
      </c>
      <c r="B9" s="3">
        <v>9000105</v>
      </c>
      <c r="C9" s="3" t="s">
        <v>49</v>
      </c>
      <c r="D9" s="3" t="s">
        <v>51</v>
      </c>
      <c r="E9" s="3"/>
      <c r="F9" s="3"/>
      <c r="G9" s="3"/>
      <c r="H9" s="3">
        <v>99.5</v>
      </c>
      <c r="I9" s="3">
        <v>9020.67</v>
      </c>
      <c r="J9" s="3"/>
      <c r="K9" s="3"/>
      <c r="L9" s="3"/>
      <c r="M9" s="7"/>
      <c r="N9" s="3">
        <v>9020.67</v>
      </c>
    </row>
    <row r="10" spans="1:29" s="2" customFormat="1" ht="20.100000000000001" customHeight="1" x14ac:dyDescent="0.15">
      <c r="A10" s="3">
        <v>4</v>
      </c>
      <c r="B10" s="3">
        <v>9000106</v>
      </c>
      <c r="C10" s="3" t="s">
        <v>50</v>
      </c>
      <c r="D10" s="3" t="s">
        <v>51</v>
      </c>
      <c r="E10" s="3"/>
      <c r="F10" s="3"/>
      <c r="G10" s="3"/>
      <c r="H10" s="3">
        <v>99.5</v>
      </c>
      <c r="I10" s="3">
        <v>9020.67</v>
      </c>
      <c r="J10" s="3"/>
      <c r="K10" s="3"/>
      <c r="L10" s="3"/>
      <c r="M10" s="7"/>
      <c r="N10" s="3">
        <v>9020.67</v>
      </c>
    </row>
    <row r="11" spans="1:29" s="2" customFormat="1" ht="20.100000000000001" customHeight="1" x14ac:dyDescent="0.15">
      <c r="A11" s="3">
        <v>5</v>
      </c>
      <c r="B11" s="3">
        <v>9000157</v>
      </c>
      <c r="C11" s="3" t="s">
        <v>32</v>
      </c>
      <c r="D11" s="3" t="s">
        <v>41</v>
      </c>
      <c r="E11" s="3">
        <v>3.6</v>
      </c>
      <c r="F11" s="3">
        <v>100</v>
      </c>
      <c r="G11" s="3">
        <v>100</v>
      </c>
      <c r="H11" s="3">
        <v>100</v>
      </c>
      <c r="I11" s="3">
        <f>1700*E11</f>
        <v>6120</v>
      </c>
      <c r="J11" s="3"/>
      <c r="K11" s="3"/>
      <c r="L11" s="3"/>
      <c r="M11" s="7"/>
      <c r="N11" s="3">
        <f t="shared" si="0"/>
        <v>6120</v>
      </c>
    </row>
    <row r="12" spans="1:29" s="2" customFormat="1" ht="20.100000000000001" customHeight="1" x14ac:dyDescent="0.15">
      <c r="A12" s="3">
        <v>6</v>
      </c>
      <c r="B12" s="3">
        <v>9000158</v>
      </c>
      <c r="C12" s="3" t="s">
        <v>33</v>
      </c>
      <c r="D12" s="3" t="s">
        <v>42</v>
      </c>
      <c r="E12" s="3">
        <v>3.05</v>
      </c>
      <c r="F12" s="3">
        <v>100</v>
      </c>
      <c r="G12" s="3">
        <v>100</v>
      </c>
      <c r="H12" s="3">
        <v>100</v>
      </c>
      <c r="I12" s="11">
        <f t="shared" ref="I12:I27" si="1">1700*E12</f>
        <v>5185</v>
      </c>
      <c r="J12" s="3"/>
      <c r="K12" s="3"/>
      <c r="L12" s="3"/>
      <c r="M12" s="7"/>
      <c r="N12" s="3">
        <f t="shared" si="0"/>
        <v>5185</v>
      </c>
    </row>
    <row r="13" spans="1:29" s="2" customFormat="1" ht="20.100000000000001" customHeight="1" x14ac:dyDescent="0.15">
      <c r="A13" s="3">
        <v>7</v>
      </c>
      <c r="B13" s="3">
        <v>9000159</v>
      </c>
      <c r="C13" s="3" t="s">
        <v>34</v>
      </c>
      <c r="D13" s="3" t="s">
        <v>41</v>
      </c>
      <c r="E13" s="3">
        <v>3.6</v>
      </c>
      <c r="F13" s="3">
        <v>100</v>
      </c>
      <c r="G13" s="3">
        <v>100</v>
      </c>
      <c r="H13" s="3">
        <v>100</v>
      </c>
      <c r="I13" s="11">
        <f t="shared" si="1"/>
        <v>6120</v>
      </c>
      <c r="J13" s="3"/>
      <c r="K13" s="3"/>
      <c r="L13" s="3"/>
      <c r="M13" s="7"/>
      <c r="N13" s="3">
        <f t="shared" si="0"/>
        <v>6120</v>
      </c>
    </row>
    <row r="14" spans="1:29" s="2" customFormat="1" ht="20.100000000000001" customHeight="1" x14ac:dyDescent="0.15">
      <c r="A14" s="3">
        <v>8</v>
      </c>
      <c r="B14" s="3">
        <v>9000160</v>
      </c>
      <c r="C14" s="3" t="s">
        <v>35</v>
      </c>
      <c r="D14" s="3" t="s">
        <v>43</v>
      </c>
      <c r="E14" s="3">
        <v>2.15</v>
      </c>
      <c r="F14" s="3">
        <v>100</v>
      </c>
      <c r="G14" s="3">
        <v>100</v>
      </c>
      <c r="H14" s="3">
        <v>100</v>
      </c>
      <c r="I14" s="11">
        <f t="shared" si="1"/>
        <v>3655</v>
      </c>
      <c r="J14" s="3"/>
      <c r="K14" s="3"/>
      <c r="L14" s="3"/>
      <c r="M14" s="7"/>
      <c r="N14" s="3">
        <f t="shared" si="0"/>
        <v>3655</v>
      </c>
    </row>
    <row r="15" spans="1:29" s="2" customFormat="1" ht="20.100000000000001" customHeight="1" x14ac:dyDescent="0.15">
      <c r="A15" s="3">
        <v>9</v>
      </c>
      <c r="B15" s="3">
        <v>9000161</v>
      </c>
      <c r="C15" s="3" t="s">
        <v>36</v>
      </c>
      <c r="D15" s="3" t="s">
        <v>44</v>
      </c>
      <c r="E15" s="3">
        <v>3.6</v>
      </c>
      <c r="F15" s="3">
        <v>100</v>
      </c>
      <c r="G15" s="3">
        <v>100</v>
      </c>
      <c r="H15" s="3">
        <v>100</v>
      </c>
      <c r="I15" s="11">
        <f t="shared" si="1"/>
        <v>6120</v>
      </c>
      <c r="J15" s="3"/>
      <c r="K15" s="3"/>
      <c r="L15" s="3"/>
      <c r="M15" s="7"/>
      <c r="N15" s="3">
        <f t="shared" si="0"/>
        <v>6120</v>
      </c>
    </row>
    <row r="16" spans="1:29" s="2" customFormat="1" ht="20.100000000000001" customHeight="1" x14ac:dyDescent="0.15">
      <c r="A16" s="3">
        <v>10</v>
      </c>
      <c r="B16" s="3">
        <v>9000163</v>
      </c>
      <c r="C16" s="3" t="s">
        <v>37</v>
      </c>
      <c r="D16" s="3" t="s">
        <v>43</v>
      </c>
      <c r="E16" s="3">
        <v>2.15</v>
      </c>
      <c r="F16" s="3">
        <v>100</v>
      </c>
      <c r="G16" s="3">
        <v>100</v>
      </c>
      <c r="H16" s="3">
        <v>100</v>
      </c>
      <c r="I16" s="11">
        <f t="shared" si="1"/>
        <v>3655</v>
      </c>
      <c r="J16" s="3"/>
      <c r="K16" s="3"/>
      <c r="L16" s="3"/>
      <c r="M16" s="7"/>
      <c r="N16" s="3">
        <f t="shared" si="0"/>
        <v>3655</v>
      </c>
    </row>
    <row r="17" spans="1:14" s="2" customFormat="1" ht="20.100000000000001" customHeight="1" x14ac:dyDescent="0.15">
      <c r="A17" s="3">
        <v>11</v>
      </c>
      <c r="B17" s="3">
        <v>9000167</v>
      </c>
      <c r="C17" s="3" t="s">
        <v>38</v>
      </c>
      <c r="D17" s="3" t="s">
        <v>45</v>
      </c>
      <c r="E17" s="3">
        <v>3.6</v>
      </c>
      <c r="F17" s="3">
        <v>100</v>
      </c>
      <c r="G17" s="3">
        <v>100</v>
      </c>
      <c r="H17" s="3">
        <v>100</v>
      </c>
      <c r="I17" s="11">
        <f t="shared" si="1"/>
        <v>6120</v>
      </c>
      <c r="J17" s="3"/>
      <c r="K17" s="3"/>
      <c r="L17" s="3"/>
      <c r="M17" s="7"/>
      <c r="N17" s="3">
        <f t="shared" si="0"/>
        <v>6120</v>
      </c>
    </row>
    <row r="18" spans="1:14" s="2" customFormat="1" ht="20.100000000000001" customHeight="1" x14ac:dyDescent="0.15">
      <c r="A18" s="3">
        <v>12</v>
      </c>
      <c r="B18" s="3">
        <v>9000726</v>
      </c>
      <c r="C18" s="3" t="s">
        <v>39</v>
      </c>
      <c r="D18" s="3" t="s">
        <v>46</v>
      </c>
      <c r="E18" s="3">
        <v>1.65</v>
      </c>
      <c r="F18" s="3">
        <v>100</v>
      </c>
      <c r="G18" s="3">
        <v>100</v>
      </c>
      <c r="H18" s="3">
        <v>100</v>
      </c>
      <c r="I18" s="11">
        <f t="shared" si="1"/>
        <v>2805</v>
      </c>
      <c r="J18" s="3"/>
      <c r="K18" s="3"/>
      <c r="L18" s="3"/>
      <c r="M18" s="7"/>
      <c r="N18" s="3">
        <f t="shared" si="0"/>
        <v>2805</v>
      </c>
    </row>
    <row r="19" spans="1:14" s="2" customFormat="1" ht="20.100000000000001" customHeight="1" x14ac:dyDescent="0.15">
      <c r="A19" s="3">
        <v>13</v>
      </c>
      <c r="B19" s="3">
        <v>9000862</v>
      </c>
      <c r="C19" s="3" t="s">
        <v>40</v>
      </c>
      <c r="D19" s="3" t="s">
        <v>43</v>
      </c>
      <c r="E19" s="3">
        <v>2.15</v>
      </c>
      <c r="F19" s="3">
        <v>100</v>
      </c>
      <c r="G19" s="3">
        <v>100</v>
      </c>
      <c r="H19" s="3">
        <v>100</v>
      </c>
      <c r="I19" s="11">
        <f t="shared" si="1"/>
        <v>3655</v>
      </c>
      <c r="J19" s="3"/>
      <c r="K19" s="3"/>
      <c r="L19" s="3"/>
      <c r="M19" s="7"/>
      <c r="N19" s="3">
        <f t="shared" si="0"/>
        <v>3655</v>
      </c>
    </row>
    <row r="20" spans="1:14" s="2" customFormat="1" ht="20.100000000000001" customHeight="1" x14ac:dyDescent="0.15">
      <c r="A20" s="3">
        <v>14</v>
      </c>
      <c r="B20" s="3">
        <v>9000152</v>
      </c>
      <c r="C20" s="3" t="s">
        <v>53</v>
      </c>
      <c r="D20" s="3" t="s">
        <v>57</v>
      </c>
      <c r="E20" s="3">
        <v>3.6</v>
      </c>
      <c r="F20" s="3">
        <v>100</v>
      </c>
      <c r="G20" s="3">
        <v>100</v>
      </c>
      <c r="H20" s="3">
        <v>100</v>
      </c>
      <c r="I20" s="11">
        <f t="shared" si="1"/>
        <v>6120</v>
      </c>
      <c r="J20" s="3"/>
      <c r="K20" s="3"/>
      <c r="L20" s="3"/>
      <c r="M20" s="7"/>
      <c r="N20" s="3">
        <f t="shared" si="0"/>
        <v>6120</v>
      </c>
    </row>
    <row r="21" spans="1:14" s="2" customFormat="1" ht="20.100000000000001" customHeight="1" x14ac:dyDescent="0.15">
      <c r="A21" s="3">
        <v>15</v>
      </c>
      <c r="B21" s="3">
        <v>9000153</v>
      </c>
      <c r="C21" s="3" t="s">
        <v>54</v>
      </c>
      <c r="D21" s="3" t="s">
        <v>58</v>
      </c>
      <c r="E21" s="3">
        <v>4.5</v>
      </c>
      <c r="F21" s="3">
        <v>100</v>
      </c>
      <c r="G21" s="3">
        <v>100</v>
      </c>
      <c r="H21" s="3">
        <v>100</v>
      </c>
      <c r="I21" s="11">
        <f t="shared" si="1"/>
        <v>7650</v>
      </c>
      <c r="J21" s="3"/>
      <c r="K21" s="3"/>
      <c r="L21" s="3"/>
      <c r="M21" s="7"/>
      <c r="N21" s="3">
        <f t="shared" si="0"/>
        <v>7650</v>
      </c>
    </row>
    <row r="22" spans="1:14" s="2" customFormat="1" ht="20.100000000000001" customHeight="1" x14ac:dyDescent="0.15">
      <c r="A22" s="3">
        <v>16</v>
      </c>
      <c r="B22" s="3">
        <v>9000154</v>
      </c>
      <c r="C22" s="3" t="s">
        <v>55</v>
      </c>
      <c r="D22" s="3" t="s">
        <v>43</v>
      </c>
      <c r="E22" s="3">
        <v>2.15</v>
      </c>
      <c r="F22" s="3">
        <v>100</v>
      </c>
      <c r="G22" s="3">
        <v>100</v>
      </c>
      <c r="H22" s="3">
        <v>100</v>
      </c>
      <c r="I22" s="11">
        <f t="shared" si="1"/>
        <v>3655</v>
      </c>
      <c r="J22" s="3"/>
      <c r="K22" s="3"/>
      <c r="L22" s="3"/>
      <c r="M22" s="7"/>
      <c r="N22" s="3">
        <f t="shared" si="0"/>
        <v>3655</v>
      </c>
    </row>
    <row r="23" spans="1:14" s="2" customFormat="1" ht="20.100000000000001" customHeight="1" x14ac:dyDescent="0.15">
      <c r="A23" s="3">
        <v>17</v>
      </c>
      <c r="B23" s="3">
        <v>9000915</v>
      </c>
      <c r="C23" s="3" t="s">
        <v>56</v>
      </c>
      <c r="D23" s="3" t="s">
        <v>43</v>
      </c>
      <c r="E23" s="3">
        <v>2.15</v>
      </c>
      <c r="F23" s="3">
        <v>100</v>
      </c>
      <c r="G23" s="3">
        <v>100</v>
      </c>
      <c r="H23" s="3">
        <v>100</v>
      </c>
      <c r="I23" s="11">
        <f t="shared" si="1"/>
        <v>3655</v>
      </c>
      <c r="J23" s="3"/>
      <c r="K23" s="3"/>
      <c r="L23" s="3"/>
      <c r="M23" s="7"/>
      <c r="N23" s="3">
        <f t="shared" si="0"/>
        <v>3655</v>
      </c>
    </row>
    <row r="24" spans="1:14" s="2" customFormat="1" ht="20.100000000000001" customHeight="1" x14ac:dyDescent="0.15">
      <c r="A24" s="12">
        <v>18</v>
      </c>
      <c r="B24" s="12">
        <v>9001280</v>
      </c>
      <c r="C24" s="12" t="s">
        <v>59</v>
      </c>
      <c r="D24" s="12" t="s">
        <v>61</v>
      </c>
      <c r="E24" s="12">
        <v>3.05</v>
      </c>
      <c r="F24" s="12">
        <v>100</v>
      </c>
      <c r="G24" s="12">
        <v>100</v>
      </c>
      <c r="H24" s="12">
        <v>100</v>
      </c>
      <c r="I24" s="12">
        <f t="shared" si="1"/>
        <v>5185</v>
      </c>
      <c r="J24" s="12"/>
      <c r="K24" s="12"/>
      <c r="L24" s="12"/>
      <c r="M24" s="7"/>
      <c r="N24" s="12">
        <f t="shared" si="0"/>
        <v>5185</v>
      </c>
    </row>
    <row r="25" spans="1:14" s="2" customFormat="1" ht="20.100000000000001" customHeight="1" x14ac:dyDescent="0.15">
      <c r="A25" s="12">
        <v>19</v>
      </c>
      <c r="B25" s="12">
        <v>9001368</v>
      </c>
      <c r="C25" s="12" t="s">
        <v>60</v>
      </c>
      <c r="D25" s="12" t="s">
        <v>58</v>
      </c>
      <c r="E25" s="12">
        <v>4.5</v>
      </c>
      <c r="F25" s="12">
        <v>100</v>
      </c>
      <c r="G25" s="12">
        <v>100</v>
      </c>
      <c r="H25" s="12">
        <v>100</v>
      </c>
      <c r="I25" s="12">
        <f t="shared" si="1"/>
        <v>7650</v>
      </c>
      <c r="J25" s="12"/>
      <c r="K25" s="12"/>
      <c r="L25" s="12"/>
      <c r="M25" s="7"/>
      <c r="N25" s="12">
        <f t="shared" si="0"/>
        <v>7650</v>
      </c>
    </row>
    <row r="26" spans="1:14" s="2" customFormat="1" ht="20.100000000000001" customHeight="1" x14ac:dyDescent="0.15">
      <c r="A26" s="12">
        <v>20</v>
      </c>
      <c r="B26" s="2">
        <v>9001428</v>
      </c>
      <c r="C26" s="2" t="s">
        <v>62</v>
      </c>
      <c r="D26" s="12" t="s">
        <v>63</v>
      </c>
      <c r="E26" s="12">
        <v>1</v>
      </c>
      <c r="F26" s="12">
        <v>100</v>
      </c>
      <c r="G26" s="12">
        <v>100</v>
      </c>
      <c r="H26" s="12">
        <v>100</v>
      </c>
      <c r="I26" s="12">
        <f t="shared" si="1"/>
        <v>1700</v>
      </c>
      <c r="J26" s="12"/>
      <c r="K26" s="12"/>
      <c r="L26" s="12"/>
      <c r="M26" s="7"/>
      <c r="N26" s="12">
        <f t="shared" si="0"/>
        <v>1700</v>
      </c>
    </row>
    <row r="27" spans="1:14" s="2" customFormat="1" ht="20.100000000000001" customHeight="1" x14ac:dyDescent="0.15">
      <c r="A27" s="15" t="s">
        <v>6</v>
      </c>
      <c r="B27" s="15"/>
      <c r="C27" s="15"/>
      <c r="D27" s="3"/>
      <c r="E27" s="3"/>
      <c r="F27" s="3"/>
      <c r="G27" s="3"/>
      <c r="H27" s="3"/>
      <c r="I27" s="11">
        <f t="shared" si="1"/>
        <v>0</v>
      </c>
      <c r="J27" s="3">
        <f>SUM(J7:J23)</f>
        <v>0</v>
      </c>
      <c r="K27" s="3">
        <f>SUM(K7:K23)</f>
        <v>0</v>
      </c>
      <c r="L27" s="3">
        <f>SUM(L7:L23)</f>
        <v>0</v>
      </c>
      <c r="M27" s="3">
        <f>SUM(M7:M23)</f>
        <v>0</v>
      </c>
      <c r="N27" s="3">
        <f>SUM(N7:N26)</f>
        <v>122425.34</v>
      </c>
    </row>
    <row r="28" spans="1:14" s="2" customFormat="1" ht="30" customHeight="1" x14ac:dyDescent="0.15">
      <c r="A28" s="5" t="s">
        <v>21</v>
      </c>
      <c r="B28" s="5"/>
      <c r="C28" s="5"/>
      <c r="D28" s="5"/>
      <c r="E28" s="5"/>
      <c r="F28" s="5"/>
      <c r="G28" s="5"/>
      <c r="H28" s="5"/>
      <c r="I28" s="5"/>
      <c r="J28" s="5" t="s">
        <v>22</v>
      </c>
      <c r="K28" s="5"/>
      <c r="L28" s="5"/>
      <c r="M28" s="5"/>
      <c r="N28" s="5"/>
    </row>
    <row r="29" spans="1:14" ht="101.25" customHeight="1" x14ac:dyDescent="0.15">
      <c r="A29" s="13" t="s">
        <v>31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6"/>
    </row>
    <row r="38" spans="9:9" x14ac:dyDescent="0.15">
      <c r="I38" s="1" t="s">
        <v>29</v>
      </c>
    </row>
  </sheetData>
  <mergeCells count="16">
    <mergeCell ref="A29:K29"/>
    <mergeCell ref="A27:C27"/>
    <mergeCell ref="A2:N2"/>
    <mergeCell ref="P3:AC3"/>
    <mergeCell ref="A1:N1"/>
    <mergeCell ref="A3:C3"/>
    <mergeCell ref="C4:C5"/>
    <mergeCell ref="E4:E5"/>
    <mergeCell ref="G4:G5"/>
    <mergeCell ref="I4:I5"/>
    <mergeCell ref="K4:K5"/>
    <mergeCell ref="L4:L5"/>
    <mergeCell ref="J4:J5"/>
    <mergeCell ref="H4:H5"/>
    <mergeCell ref="F4:F5"/>
    <mergeCell ref="D4:D5"/>
  </mergeCells>
  <phoneticPr fontId="1" type="noConversion"/>
  <printOptions horizontalCentered="1" verticalCentered="1"/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改动</vt:lpstr>
      <vt:lpstr>改动!Print_Titles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2019-09-26T01:04:40Z</dcterms:modified>
</cp:coreProperties>
</file>