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刘亚敏工资奖金文件夹\刘亚敏工资奖金文件夹\9月奖金相关\9月奖金各部门上报\"/>
    </mc:Choice>
  </mc:AlternateContent>
  <xr:revisionPtr revIDLastSave="0" documentId="13_ncr:1_{3266BAA4-8D2D-4238-AE37-723DC4C9BB8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8月" sheetId="3" r:id="rId1"/>
  </sheets>
  <calcPr calcId="181029" fullPrecision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9" i="3" l="1"/>
  <c r="L79" i="3"/>
  <c r="K79" i="3"/>
  <c r="J79" i="3"/>
  <c r="H79" i="3"/>
  <c r="E79" i="3"/>
  <c r="N78" i="3"/>
  <c r="H78" i="3"/>
  <c r="N77" i="3"/>
  <c r="H77" i="3"/>
  <c r="N76" i="3"/>
  <c r="H76" i="3"/>
  <c r="N75" i="3"/>
  <c r="H75" i="3"/>
  <c r="N74" i="3"/>
  <c r="H74" i="3"/>
  <c r="N73" i="3"/>
  <c r="H73" i="3"/>
  <c r="N72" i="3"/>
  <c r="H72" i="3"/>
  <c r="N71" i="3"/>
  <c r="H71" i="3"/>
  <c r="N70" i="3"/>
  <c r="H70" i="3"/>
  <c r="N69" i="3"/>
  <c r="H69" i="3"/>
  <c r="N68" i="3"/>
  <c r="H68" i="3"/>
  <c r="N67" i="3"/>
  <c r="H67" i="3"/>
  <c r="N66" i="3"/>
  <c r="H66" i="3"/>
  <c r="N65" i="3"/>
  <c r="H65" i="3"/>
  <c r="N64" i="3"/>
  <c r="H64" i="3"/>
  <c r="N63" i="3"/>
  <c r="H63" i="3"/>
  <c r="N62" i="3"/>
  <c r="H62" i="3"/>
  <c r="N61" i="3"/>
  <c r="H61" i="3"/>
  <c r="N60" i="3"/>
  <c r="H60" i="3"/>
  <c r="N59" i="3"/>
  <c r="H59" i="3"/>
  <c r="N58" i="3"/>
  <c r="H58" i="3"/>
  <c r="N57" i="3"/>
  <c r="H57" i="3"/>
  <c r="N56" i="3"/>
  <c r="H56" i="3"/>
  <c r="N55" i="3"/>
  <c r="H55" i="3"/>
  <c r="N54" i="3"/>
  <c r="H54" i="3"/>
  <c r="N53" i="3"/>
  <c r="H53" i="3"/>
  <c r="N52" i="3"/>
  <c r="H52" i="3"/>
  <c r="N51" i="3"/>
  <c r="H51" i="3"/>
  <c r="N50" i="3"/>
  <c r="H50" i="3"/>
  <c r="N49" i="3"/>
  <c r="H49" i="3"/>
  <c r="N48" i="3"/>
  <c r="H48" i="3"/>
  <c r="N47" i="3"/>
  <c r="H47" i="3"/>
  <c r="N46" i="3"/>
  <c r="H46" i="3"/>
  <c r="N45" i="3"/>
  <c r="H45" i="3"/>
  <c r="N44" i="3"/>
  <c r="H44" i="3"/>
  <c r="N43" i="3"/>
  <c r="H43" i="3"/>
  <c r="N42" i="3"/>
  <c r="H42" i="3"/>
  <c r="N41" i="3"/>
  <c r="H41" i="3"/>
  <c r="N40" i="3"/>
  <c r="H40" i="3"/>
  <c r="N39" i="3"/>
  <c r="H39" i="3"/>
  <c r="N38" i="3"/>
  <c r="H38" i="3"/>
  <c r="N37" i="3"/>
  <c r="H37" i="3"/>
  <c r="N36" i="3"/>
  <c r="H36" i="3"/>
  <c r="N35" i="3"/>
  <c r="H35" i="3"/>
  <c r="N34" i="3"/>
  <c r="H34" i="3"/>
  <c r="N33" i="3"/>
  <c r="H33" i="3"/>
  <c r="N32" i="3"/>
  <c r="H32" i="3"/>
  <c r="N31" i="3"/>
  <c r="H31" i="3"/>
  <c r="N30" i="3"/>
  <c r="H30" i="3"/>
  <c r="N29" i="3"/>
  <c r="H29" i="3"/>
  <c r="N28" i="3"/>
  <c r="H28" i="3"/>
  <c r="N27" i="3"/>
  <c r="H27" i="3"/>
  <c r="N26" i="3"/>
  <c r="H26" i="3"/>
  <c r="N25" i="3"/>
  <c r="H25" i="3"/>
  <c r="N24" i="3"/>
  <c r="H24" i="3"/>
  <c r="N23" i="3"/>
  <c r="H23" i="3"/>
  <c r="N22" i="3"/>
  <c r="H22" i="3"/>
  <c r="N21" i="3"/>
  <c r="H21" i="3"/>
  <c r="N20" i="3"/>
  <c r="H20" i="3"/>
  <c r="N19" i="3"/>
  <c r="H19" i="3"/>
  <c r="N18" i="3"/>
  <c r="H18" i="3"/>
  <c r="N17" i="3"/>
  <c r="H17" i="3"/>
  <c r="N16" i="3"/>
  <c r="H16" i="3"/>
  <c r="N15" i="3"/>
  <c r="H15" i="3"/>
  <c r="N14" i="3"/>
  <c r="H14" i="3"/>
  <c r="I13" i="3"/>
  <c r="I79" i="3" s="1"/>
  <c r="H13" i="3"/>
  <c r="N12" i="3"/>
  <c r="N11" i="3"/>
  <c r="N10" i="3"/>
  <c r="N9" i="3"/>
  <c r="N8" i="3"/>
  <c r="N7" i="3"/>
  <c r="N5" i="3"/>
  <c r="N4" i="3"/>
  <c r="L4" i="3"/>
  <c r="N13" i="3" l="1"/>
  <c r="N79" i="3" s="1"/>
</calcChain>
</file>

<file path=xl/sharedStrings.xml><?xml version="1.0" encoding="utf-8"?>
<sst xmlns="http://schemas.openxmlformats.org/spreadsheetml/2006/main" count="178" uniqueCount="113">
  <si>
    <t>河钢乐亭钢铁有限公司</t>
  </si>
  <si>
    <t>2019年 （8）月份（设备管理部）奖金分配明细表</t>
  </si>
  <si>
    <t>部 门：设备管理部（盖章）</t>
  </si>
  <si>
    <t>单 位：</t>
  </si>
  <si>
    <t>元</t>
  </si>
  <si>
    <t>本月公司下达总金额（一级组织+厂部级+专家）</t>
  </si>
  <si>
    <t>调整金额</t>
  </si>
  <si>
    <t>原结余</t>
  </si>
  <si>
    <t>本月结余</t>
  </si>
  <si>
    <t>动用结余</t>
  </si>
  <si>
    <t>剩余结余</t>
  </si>
  <si>
    <t>本月奖金分配总额（一级组织+厂部级+专家）</t>
  </si>
  <si>
    <t>本月公司下达金额（一级组织）</t>
  </si>
  <si>
    <t>本月奖金分配总额（一级组织）</t>
  </si>
  <si>
    <t>序号</t>
  </si>
  <si>
    <t>员工编号</t>
  </si>
  <si>
    <t>姓名</t>
  </si>
  <si>
    <t>所聘职务</t>
  </si>
  <si>
    <t>基础奖金系数</t>
  </si>
  <si>
    <t>所在组织绩效评价得分</t>
  </si>
  <si>
    <t>个人绩效评价得分</t>
  </si>
  <si>
    <t>本月绩效评价得分</t>
  </si>
  <si>
    <t>绩效奖金额</t>
  </si>
  <si>
    <t>专业责任制奖</t>
  </si>
  <si>
    <t>其他奖励</t>
  </si>
  <si>
    <t>其他扣款</t>
  </si>
  <si>
    <t>其 他</t>
  </si>
  <si>
    <t>应发奖金</t>
  </si>
  <si>
    <t xml:space="preserve">崔海龙  </t>
  </si>
  <si>
    <t>部长</t>
  </si>
  <si>
    <t xml:space="preserve">王  峰  </t>
  </si>
  <si>
    <t>书记</t>
  </si>
  <si>
    <t>赵  强</t>
  </si>
  <si>
    <t>副部长</t>
  </si>
  <si>
    <t xml:space="preserve">刘双力  </t>
  </si>
  <si>
    <t xml:space="preserve">宋英杰  </t>
  </si>
  <si>
    <t>杨子正</t>
  </si>
  <si>
    <t>杨国生</t>
  </si>
  <si>
    <t>专家</t>
  </si>
  <si>
    <t>刘冰然</t>
  </si>
  <si>
    <t>主办</t>
  </si>
  <si>
    <t>邓俊华</t>
  </si>
  <si>
    <t>赵瑜</t>
  </si>
  <si>
    <t>李冬梅</t>
  </si>
  <si>
    <t>刘建新</t>
  </si>
  <si>
    <t>冯青山</t>
  </si>
  <si>
    <t>高  升</t>
  </si>
  <si>
    <t>张晓冬</t>
  </si>
  <si>
    <t>张文强</t>
  </si>
  <si>
    <t>宋汉雄</t>
  </si>
  <si>
    <t>贾  锋</t>
  </si>
  <si>
    <t>袁倩</t>
  </si>
  <si>
    <t>纪贵友</t>
  </si>
  <si>
    <t>董文超</t>
  </si>
  <si>
    <t>黄旭伟</t>
  </si>
  <si>
    <t>陈洪波</t>
  </si>
  <si>
    <t>张旭东</t>
  </si>
  <si>
    <t>陈  辉</t>
  </si>
  <si>
    <t>张晓霞</t>
  </si>
  <si>
    <t>徐艺泽</t>
  </si>
  <si>
    <t>曹汉礼</t>
  </si>
  <si>
    <t>王林忠</t>
  </si>
  <si>
    <t>孙  毅</t>
  </si>
  <si>
    <t>贾  南</t>
  </si>
  <si>
    <t>李鹏飞</t>
  </si>
  <si>
    <t>井长青</t>
  </si>
  <si>
    <t>张  宁</t>
  </si>
  <si>
    <t>陈晓云</t>
  </si>
  <si>
    <t>刘  畅</t>
  </si>
  <si>
    <t>杨文宽</t>
  </si>
  <si>
    <t>刘卫洪</t>
  </si>
  <si>
    <t>王琦</t>
  </si>
  <si>
    <t>张岭</t>
  </si>
  <si>
    <t>贾焱森</t>
  </si>
  <si>
    <t>孙东胜</t>
  </si>
  <si>
    <t>杜树滨</t>
  </si>
  <si>
    <t>李环</t>
  </si>
  <si>
    <t>赵海</t>
  </si>
  <si>
    <t>阴胜军</t>
  </si>
  <si>
    <t>郝元林</t>
  </si>
  <si>
    <t>范辉</t>
  </si>
  <si>
    <t>强发文</t>
  </si>
  <si>
    <t>尹宏</t>
  </si>
  <si>
    <t>贾宇雷</t>
  </si>
  <si>
    <t>常瑾</t>
  </si>
  <si>
    <t>王丽娜</t>
  </si>
  <si>
    <t>崔靖芬</t>
  </si>
  <si>
    <t>纪振江</t>
  </si>
  <si>
    <t>段龙刚</t>
  </si>
  <si>
    <t>张琨</t>
  </si>
  <si>
    <t>唐伯元</t>
  </si>
  <si>
    <t>缐治忠</t>
  </si>
  <si>
    <t>李腾飞</t>
  </si>
  <si>
    <t>谢连铁</t>
  </si>
  <si>
    <t>尹向峰</t>
  </si>
  <si>
    <t>高级主管</t>
  </si>
  <si>
    <t>杜宇辉</t>
  </si>
  <si>
    <t>李晨铭</t>
  </si>
  <si>
    <t>张鹏杰</t>
  </si>
  <si>
    <t>翟安春</t>
  </si>
  <si>
    <t>作业长</t>
  </si>
  <si>
    <t>佟明博</t>
  </si>
  <si>
    <t>李东海</t>
  </si>
  <si>
    <t>李娜</t>
  </si>
  <si>
    <t>主管</t>
  </si>
  <si>
    <t>李欣</t>
  </si>
  <si>
    <t>郭维瑾</t>
  </si>
  <si>
    <t>田建伟</t>
  </si>
  <si>
    <t>总计</t>
  </si>
  <si>
    <t>制表人：</t>
  </si>
  <si>
    <t>部门领导：</t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</si>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</sst>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 "/>
    <numFmt numFmtId="179" formatCode="0.00_ "/>
  </numFmts>
  <fonts count="8" x14ac:knownFonts="1">
    <font>
      <sz val="11"/>
      <color theme="1"/>
      <name val="宋体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6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179" fontId="5" fillId="0" borderId="2" xfId="0" applyNumberFormat="1" applyFont="1" applyBorder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9" fontId="5" fillId="0" borderId="2" xfId="0" applyNumberFormat="1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topLeftCell="A70" workbookViewId="0">
      <selection activeCell="K85" sqref="K85"/>
    </sheetView>
  </sheetViews>
  <sheetFormatPr defaultColWidth="9" defaultRowHeight="13.5" x14ac:dyDescent="0.15"/>
  <cols>
    <col min="1" max="1" width="10.25" style="1" customWidth="1"/>
    <col min="2" max="2" width="12.375" style="1" customWidth="1"/>
    <col min="3" max="8" width="9.25" style="1" customWidth="1"/>
    <col min="9" max="9" width="9.25" style="3" customWidth="1"/>
    <col min="10" max="12" width="9.25" style="1" customWidth="1"/>
    <col min="13" max="13" width="11.875" style="1" customWidth="1"/>
    <col min="14" max="14" width="10" style="1" customWidth="1"/>
    <col min="15" max="16" width="9" style="1"/>
    <col min="17" max="17" width="10.375" style="1"/>
    <col min="18" max="16384" width="9" style="1"/>
  </cols>
  <sheetData>
    <row r="1" spans="1:21" ht="25.5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</row>
    <row r="2" spans="1:21" ht="25.5" x14ac:dyDescent="0.1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  <c r="M2" s="20"/>
      <c r="N2" s="20"/>
    </row>
    <row r="3" spans="1:21" s="2" customFormat="1" ht="30" customHeight="1" x14ac:dyDescent="0.15">
      <c r="A3" s="21" t="s">
        <v>2</v>
      </c>
      <c r="B3" s="22"/>
      <c r="C3" s="23"/>
      <c r="D3" s="4"/>
      <c r="E3" s="4"/>
      <c r="F3" s="4"/>
      <c r="G3" s="4"/>
      <c r="H3" s="4"/>
      <c r="I3" s="12"/>
      <c r="M3" s="13" t="s">
        <v>3</v>
      </c>
      <c r="N3" s="13" t="s">
        <v>4</v>
      </c>
      <c r="O3" s="24"/>
      <c r="P3" s="24"/>
      <c r="Q3" s="24"/>
      <c r="R3" s="24"/>
      <c r="S3" s="25"/>
      <c r="T3" s="25"/>
      <c r="U3" s="25"/>
    </row>
    <row r="4" spans="1:21" s="2" customFormat="1" ht="45.95" customHeight="1" x14ac:dyDescent="0.15">
      <c r="A4" s="5" t="s">
        <v>5</v>
      </c>
      <c r="B4" s="6">
        <v>418648.61</v>
      </c>
      <c r="C4" s="29" t="s">
        <v>6</v>
      </c>
      <c r="D4" s="29">
        <v>0</v>
      </c>
      <c r="E4" s="29" t="s">
        <v>7</v>
      </c>
      <c r="F4" s="29">
        <v>14419.27</v>
      </c>
      <c r="G4" s="29" t="s">
        <v>8</v>
      </c>
      <c r="H4" s="29">
        <v>3001.77</v>
      </c>
      <c r="I4" s="30" t="s">
        <v>9</v>
      </c>
      <c r="J4" s="29">
        <v>0</v>
      </c>
      <c r="K4" s="29" t="s">
        <v>10</v>
      </c>
      <c r="L4" s="29">
        <f>F4+H4-J4</f>
        <v>17421.04</v>
      </c>
      <c r="M4" s="7" t="s">
        <v>11</v>
      </c>
      <c r="N4" s="6">
        <f>B4-H4</f>
        <v>415646.84</v>
      </c>
    </row>
    <row r="5" spans="1:21" s="2" customFormat="1" ht="33.75" customHeight="1" x14ac:dyDescent="0.15">
      <c r="A5" s="5" t="s">
        <v>12</v>
      </c>
      <c r="B5" s="7">
        <v>352920</v>
      </c>
      <c r="C5" s="29"/>
      <c r="D5" s="29"/>
      <c r="E5" s="29"/>
      <c r="F5" s="29"/>
      <c r="G5" s="29"/>
      <c r="H5" s="29"/>
      <c r="I5" s="30"/>
      <c r="J5" s="29"/>
      <c r="K5" s="29"/>
      <c r="L5" s="29"/>
      <c r="M5" s="7" t="s">
        <v>13</v>
      </c>
      <c r="N5" s="7">
        <f>B5-H4</f>
        <v>349918.23</v>
      </c>
    </row>
    <row r="6" spans="1:21" s="2" customFormat="1" ht="32.25" customHeight="1" x14ac:dyDescent="0.15">
      <c r="A6" s="7" t="s">
        <v>14</v>
      </c>
      <c r="B6" s="7" t="s">
        <v>15</v>
      </c>
      <c r="C6" s="7" t="s">
        <v>16</v>
      </c>
      <c r="D6" s="7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6" t="s">
        <v>22</v>
      </c>
      <c r="J6" s="7" t="s">
        <v>23</v>
      </c>
      <c r="K6" s="7" t="s">
        <v>24</v>
      </c>
      <c r="L6" s="14" t="s">
        <v>25</v>
      </c>
      <c r="M6" s="7" t="s">
        <v>26</v>
      </c>
      <c r="N6" s="7" t="s">
        <v>27</v>
      </c>
    </row>
    <row r="7" spans="1:21" s="2" customFormat="1" ht="24.75" customHeight="1" x14ac:dyDescent="0.15">
      <c r="A7" s="7">
        <v>1</v>
      </c>
      <c r="B7" s="8">
        <v>9000113</v>
      </c>
      <c r="C7" s="8" t="s">
        <v>28</v>
      </c>
      <c r="D7" s="9" t="s">
        <v>29</v>
      </c>
      <c r="E7" s="9"/>
      <c r="F7" s="9">
        <v>100</v>
      </c>
      <c r="G7" s="9"/>
      <c r="H7" s="9">
        <v>99</v>
      </c>
      <c r="I7" s="11">
        <v>11219.67</v>
      </c>
      <c r="J7" s="9"/>
      <c r="K7" s="9"/>
      <c r="L7" s="8"/>
      <c r="M7" s="9"/>
      <c r="N7" s="11">
        <f t="shared" ref="N7:N70" si="0">I7+J7+K7-L7</f>
        <v>11219.67</v>
      </c>
    </row>
    <row r="8" spans="1:21" s="2" customFormat="1" ht="24.75" customHeight="1" x14ac:dyDescent="0.15">
      <c r="A8" s="7">
        <v>2</v>
      </c>
      <c r="B8" s="8">
        <v>9000118</v>
      </c>
      <c r="C8" s="8" t="s">
        <v>30</v>
      </c>
      <c r="D8" s="9" t="s">
        <v>31</v>
      </c>
      <c r="E8" s="9"/>
      <c r="F8" s="9">
        <v>100</v>
      </c>
      <c r="G8" s="9"/>
      <c r="H8" s="9">
        <v>99</v>
      </c>
      <c r="I8" s="11">
        <v>11219.67</v>
      </c>
      <c r="J8" s="9"/>
      <c r="K8" s="9"/>
      <c r="L8" s="8"/>
      <c r="M8" s="9"/>
      <c r="N8" s="11">
        <f t="shared" si="0"/>
        <v>11219.67</v>
      </c>
    </row>
    <row r="9" spans="1:21" s="2" customFormat="1" ht="27.75" customHeight="1" x14ac:dyDescent="0.15">
      <c r="A9" s="7">
        <v>3</v>
      </c>
      <c r="B9" s="8">
        <v>9000114</v>
      </c>
      <c r="C9" s="8" t="s">
        <v>32</v>
      </c>
      <c r="D9" s="9" t="s">
        <v>33</v>
      </c>
      <c r="E9" s="9"/>
      <c r="F9" s="9">
        <v>100</v>
      </c>
      <c r="G9" s="9"/>
      <c r="H9" s="9">
        <v>99.8</v>
      </c>
      <c r="I9" s="11">
        <v>9047.8700000000008</v>
      </c>
      <c r="J9" s="9"/>
      <c r="K9" s="9"/>
      <c r="L9" s="8"/>
      <c r="M9" s="9"/>
      <c r="N9" s="11">
        <f t="shared" si="0"/>
        <v>9047.8700000000008</v>
      </c>
    </row>
    <row r="10" spans="1:21" s="2" customFormat="1" ht="24" customHeight="1" x14ac:dyDescent="0.15">
      <c r="A10" s="7">
        <v>4</v>
      </c>
      <c r="B10" s="8">
        <v>9000115</v>
      </c>
      <c r="C10" s="8" t="s">
        <v>34</v>
      </c>
      <c r="D10" s="9" t="s">
        <v>33</v>
      </c>
      <c r="E10" s="9"/>
      <c r="F10" s="9">
        <v>100</v>
      </c>
      <c r="G10" s="9"/>
      <c r="H10" s="9">
        <v>99.8</v>
      </c>
      <c r="I10" s="11">
        <v>9047.8700000000008</v>
      </c>
      <c r="J10" s="9"/>
      <c r="K10" s="9"/>
      <c r="L10" s="8"/>
      <c r="M10" s="9"/>
      <c r="N10" s="11">
        <f t="shared" si="0"/>
        <v>9047.8700000000008</v>
      </c>
    </row>
    <row r="11" spans="1:21" s="2" customFormat="1" ht="21.75" customHeight="1" x14ac:dyDescent="0.15">
      <c r="A11" s="7">
        <v>5</v>
      </c>
      <c r="B11" s="8">
        <v>9000119</v>
      </c>
      <c r="C11" s="8" t="s">
        <v>35</v>
      </c>
      <c r="D11" s="9" t="s">
        <v>33</v>
      </c>
      <c r="E11" s="9"/>
      <c r="F11" s="9">
        <v>100</v>
      </c>
      <c r="G11" s="9"/>
      <c r="H11" s="9">
        <v>99</v>
      </c>
      <c r="I11" s="11">
        <v>8975.34</v>
      </c>
      <c r="J11" s="9"/>
      <c r="K11" s="9"/>
      <c r="L11" s="8"/>
      <c r="M11" s="9"/>
      <c r="N11" s="11">
        <f t="shared" si="0"/>
        <v>8975.34</v>
      </c>
    </row>
    <row r="12" spans="1:21" s="2" customFormat="1" ht="24" customHeight="1" x14ac:dyDescent="0.15">
      <c r="A12" s="7">
        <v>6</v>
      </c>
      <c r="B12" s="8">
        <v>9000890</v>
      </c>
      <c r="C12" s="8" t="s">
        <v>36</v>
      </c>
      <c r="D12" s="9" t="s">
        <v>33</v>
      </c>
      <c r="E12" s="9"/>
      <c r="F12" s="9">
        <v>100</v>
      </c>
      <c r="G12" s="9"/>
      <c r="H12" s="9">
        <v>99</v>
      </c>
      <c r="I12" s="11">
        <v>8975.34</v>
      </c>
      <c r="J12" s="9"/>
      <c r="K12" s="9"/>
      <c r="L12" s="8"/>
      <c r="M12" s="9"/>
      <c r="N12" s="11">
        <f t="shared" si="0"/>
        <v>8975.34</v>
      </c>
    </row>
    <row r="13" spans="1:21" s="2" customFormat="1" ht="23.25" customHeight="1" x14ac:dyDescent="0.15">
      <c r="A13" s="7">
        <v>7</v>
      </c>
      <c r="B13" s="8">
        <v>9000269</v>
      </c>
      <c r="C13" s="8" t="s">
        <v>37</v>
      </c>
      <c r="D13" s="9" t="s">
        <v>38</v>
      </c>
      <c r="E13" s="9"/>
      <c r="F13" s="9">
        <v>100</v>
      </c>
      <c r="G13" s="9">
        <v>99.8</v>
      </c>
      <c r="H13" s="9">
        <f t="shared" ref="H13:H76" si="1">F13*0.3+G13*0.7</f>
        <v>99.86</v>
      </c>
      <c r="I13" s="11">
        <f>7253*H13/100</f>
        <v>7242.85</v>
      </c>
      <c r="J13" s="9"/>
      <c r="K13" s="9"/>
      <c r="L13" s="8"/>
      <c r="M13" s="9"/>
      <c r="N13" s="11">
        <f t="shared" si="0"/>
        <v>7242.85</v>
      </c>
    </row>
    <row r="14" spans="1:21" s="2" customFormat="1" ht="22.5" customHeight="1" x14ac:dyDescent="0.15">
      <c r="A14" s="7">
        <v>8</v>
      </c>
      <c r="B14" s="10">
        <v>9000289</v>
      </c>
      <c r="C14" s="11" t="s">
        <v>39</v>
      </c>
      <c r="D14" s="11" t="s">
        <v>40</v>
      </c>
      <c r="E14" s="11">
        <v>3.05</v>
      </c>
      <c r="F14" s="11">
        <v>97.33</v>
      </c>
      <c r="G14" s="11">
        <v>103</v>
      </c>
      <c r="H14" s="11">
        <f t="shared" si="1"/>
        <v>101.3</v>
      </c>
      <c r="I14" s="11">
        <v>5203.5200000000004</v>
      </c>
      <c r="J14" s="11"/>
      <c r="K14" s="11"/>
      <c r="L14" s="11"/>
      <c r="M14" s="11"/>
      <c r="N14" s="11">
        <f t="shared" si="0"/>
        <v>5203.5200000000004</v>
      </c>
    </row>
    <row r="15" spans="1:21" s="2" customFormat="1" ht="23.25" customHeight="1" x14ac:dyDescent="0.15">
      <c r="A15" s="7">
        <v>9</v>
      </c>
      <c r="B15" s="10">
        <v>9000608</v>
      </c>
      <c r="C15" s="11" t="s">
        <v>41</v>
      </c>
      <c r="D15" s="11" t="s">
        <v>40</v>
      </c>
      <c r="E15" s="11">
        <v>3.6</v>
      </c>
      <c r="F15" s="11">
        <v>97.33</v>
      </c>
      <c r="G15" s="11">
        <v>100</v>
      </c>
      <c r="H15" s="11">
        <f t="shared" si="1"/>
        <v>99.2</v>
      </c>
      <c r="I15" s="11">
        <v>6014.48</v>
      </c>
      <c r="J15" s="11"/>
      <c r="K15" s="11"/>
      <c r="L15" s="11"/>
      <c r="M15" s="11"/>
      <c r="N15" s="11">
        <f t="shared" si="0"/>
        <v>6014.48</v>
      </c>
    </row>
    <row r="16" spans="1:21" s="2" customFormat="1" ht="21.75" customHeight="1" x14ac:dyDescent="0.15">
      <c r="A16" s="7">
        <v>10</v>
      </c>
      <c r="B16" s="10">
        <v>9000880</v>
      </c>
      <c r="C16" s="11" t="s">
        <v>42</v>
      </c>
      <c r="D16" s="11" t="s">
        <v>40</v>
      </c>
      <c r="E16" s="11">
        <v>3.6</v>
      </c>
      <c r="F16" s="11">
        <v>97.33</v>
      </c>
      <c r="G16" s="11">
        <v>100</v>
      </c>
      <c r="H16" s="11">
        <f t="shared" si="1"/>
        <v>99.2</v>
      </c>
      <c r="I16" s="11">
        <v>6084.48</v>
      </c>
      <c r="J16" s="11"/>
      <c r="K16" s="11"/>
      <c r="L16" s="11"/>
      <c r="M16" s="11"/>
      <c r="N16" s="11">
        <f t="shared" si="0"/>
        <v>6084.48</v>
      </c>
    </row>
    <row r="17" spans="1:14" s="2" customFormat="1" ht="21.75" customHeight="1" x14ac:dyDescent="0.15">
      <c r="A17" s="7">
        <v>11</v>
      </c>
      <c r="B17" s="10">
        <v>9001312</v>
      </c>
      <c r="C17" s="11" t="s">
        <v>43</v>
      </c>
      <c r="D17" s="11" t="s">
        <v>40</v>
      </c>
      <c r="E17" s="11">
        <v>3.05</v>
      </c>
      <c r="F17" s="11">
        <v>97.33</v>
      </c>
      <c r="G17" s="11">
        <v>100</v>
      </c>
      <c r="H17" s="11">
        <f t="shared" si="1"/>
        <v>99.2</v>
      </c>
      <c r="I17" s="11">
        <v>5095.6000000000004</v>
      </c>
      <c r="J17" s="11"/>
      <c r="K17" s="11"/>
      <c r="L17" s="11"/>
      <c r="M17" s="11"/>
      <c r="N17" s="11">
        <f t="shared" si="0"/>
        <v>5095.6000000000004</v>
      </c>
    </row>
    <row r="18" spans="1:14" s="2" customFormat="1" ht="21.75" customHeight="1" x14ac:dyDescent="0.15">
      <c r="A18" s="7">
        <v>12</v>
      </c>
      <c r="B18" s="10">
        <v>9001304</v>
      </c>
      <c r="C18" s="11" t="s">
        <v>44</v>
      </c>
      <c r="D18" s="11" t="s">
        <v>40</v>
      </c>
      <c r="E18" s="11">
        <v>3.05</v>
      </c>
      <c r="F18" s="11">
        <v>97.33</v>
      </c>
      <c r="G18" s="11">
        <v>101</v>
      </c>
      <c r="H18" s="11">
        <f t="shared" si="1"/>
        <v>99.9</v>
      </c>
      <c r="I18" s="11">
        <v>5131.5600000000004</v>
      </c>
      <c r="J18" s="11"/>
      <c r="K18" s="11"/>
      <c r="L18" s="11"/>
      <c r="M18" s="11"/>
      <c r="N18" s="11">
        <f t="shared" si="0"/>
        <v>5131.5600000000004</v>
      </c>
    </row>
    <row r="19" spans="1:14" s="2" customFormat="1" ht="24.75" customHeight="1" x14ac:dyDescent="0.15">
      <c r="A19" s="7">
        <v>13</v>
      </c>
      <c r="B19" s="10">
        <v>9000275</v>
      </c>
      <c r="C19" s="11" t="s">
        <v>45</v>
      </c>
      <c r="D19" s="11" t="s">
        <v>40</v>
      </c>
      <c r="E19" s="11">
        <v>3.6</v>
      </c>
      <c r="F19" s="11">
        <v>96.9</v>
      </c>
      <c r="G19" s="11">
        <v>101</v>
      </c>
      <c r="H19" s="11">
        <f t="shared" si="1"/>
        <v>99.77</v>
      </c>
      <c r="I19" s="11">
        <v>6038.33</v>
      </c>
      <c r="J19" s="11"/>
      <c r="K19" s="11"/>
      <c r="L19" s="11"/>
      <c r="M19" s="11"/>
      <c r="N19" s="11">
        <f t="shared" si="0"/>
        <v>6038.33</v>
      </c>
    </row>
    <row r="20" spans="1:14" s="2" customFormat="1" ht="30" customHeight="1" x14ac:dyDescent="0.15">
      <c r="A20" s="7">
        <v>14</v>
      </c>
      <c r="B20" s="10">
        <v>9000277</v>
      </c>
      <c r="C20" s="11" t="s">
        <v>46</v>
      </c>
      <c r="D20" s="11" t="s">
        <v>40</v>
      </c>
      <c r="E20" s="11">
        <v>3.6</v>
      </c>
      <c r="F20" s="11">
        <v>96.9</v>
      </c>
      <c r="G20" s="11">
        <v>101</v>
      </c>
      <c r="H20" s="11">
        <f t="shared" si="1"/>
        <v>99.77</v>
      </c>
      <c r="I20" s="11">
        <v>6038.29</v>
      </c>
      <c r="J20" s="11"/>
      <c r="K20" s="11"/>
      <c r="L20" s="11"/>
      <c r="M20" s="11"/>
      <c r="N20" s="11">
        <f t="shared" si="0"/>
        <v>6038.29</v>
      </c>
    </row>
    <row r="21" spans="1:14" s="2" customFormat="1" ht="26.25" customHeight="1" x14ac:dyDescent="0.15">
      <c r="A21" s="7">
        <v>15</v>
      </c>
      <c r="B21" s="10">
        <v>9000280</v>
      </c>
      <c r="C21" s="11" t="s">
        <v>47</v>
      </c>
      <c r="D21" s="11" t="s">
        <v>40</v>
      </c>
      <c r="E21" s="11">
        <v>3.05</v>
      </c>
      <c r="F21" s="11">
        <v>96.9</v>
      </c>
      <c r="G21" s="11">
        <v>101</v>
      </c>
      <c r="H21" s="11">
        <f t="shared" si="1"/>
        <v>99.77</v>
      </c>
      <c r="I21" s="11">
        <v>5115.78</v>
      </c>
      <c r="J21" s="11"/>
      <c r="K21" s="11"/>
      <c r="L21" s="11"/>
      <c r="M21" s="11"/>
      <c r="N21" s="11">
        <f t="shared" si="0"/>
        <v>5115.78</v>
      </c>
    </row>
    <row r="22" spans="1:14" s="2" customFormat="1" ht="26.25" customHeight="1" x14ac:dyDescent="0.15">
      <c r="A22" s="7">
        <v>16</v>
      </c>
      <c r="B22" s="10">
        <v>9000293</v>
      </c>
      <c r="C22" s="11" t="s">
        <v>48</v>
      </c>
      <c r="D22" s="11" t="s">
        <v>40</v>
      </c>
      <c r="E22" s="11">
        <v>2.15</v>
      </c>
      <c r="F22" s="11">
        <v>96.9</v>
      </c>
      <c r="G22" s="11">
        <v>101</v>
      </c>
      <c r="H22" s="11">
        <f t="shared" si="1"/>
        <v>99.77</v>
      </c>
      <c r="I22" s="11">
        <v>3606.2</v>
      </c>
      <c r="J22" s="11"/>
      <c r="K22" s="11"/>
      <c r="L22" s="11"/>
      <c r="M22" s="11"/>
      <c r="N22" s="11">
        <f t="shared" si="0"/>
        <v>3606.2</v>
      </c>
    </row>
    <row r="23" spans="1:14" s="2" customFormat="1" ht="28.5" customHeight="1" x14ac:dyDescent="0.15">
      <c r="A23" s="7">
        <v>17</v>
      </c>
      <c r="B23" s="10">
        <v>9000606</v>
      </c>
      <c r="C23" s="11" t="s">
        <v>49</v>
      </c>
      <c r="D23" s="11" t="s">
        <v>40</v>
      </c>
      <c r="E23" s="11">
        <v>1.65</v>
      </c>
      <c r="F23" s="11">
        <v>96.9</v>
      </c>
      <c r="G23" s="11">
        <v>101</v>
      </c>
      <c r="H23" s="11">
        <f t="shared" si="1"/>
        <v>99.77</v>
      </c>
      <c r="I23" s="11">
        <v>2767.55</v>
      </c>
      <c r="J23" s="11"/>
      <c r="K23" s="11"/>
      <c r="L23" s="11"/>
      <c r="M23" s="11"/>
      <c r="N23" s="11">
        <f t="shared" si="0"/>
        <v>2767.55</v>
      </c>
    </row>
    <row r="24" spans="1:14" s="2" customFormat="1" ht="24.75" customHeight="1" x14ac:dyDescent="0.15">
      <c r="A24" s="7">
        <v>18</v>
      </c>
      <c r="B24" s="10">
        <v>9000290</v>
      </c>
      <c r="C24" s="11" t="s">
        <v>50</v>
      </c>
      <c r="D24" s="11" t="s">
        <v>40</v>
      </c>
      <c r="E24" s="11">
        <v>3.6</v>
      </c>
      <c r="F24" s="11">
        <v>96.9</v>
      </c>
      <c r="G24" s="11">
        <v>101</v>
      </c>
      <c r="H24" s="11">
        <f t="shared" si="1"/>
        <v>99.77</v>
      </c>
      <c r="I24" s="11">
        <v>6038.29</v>
      </c>
      <c r="J24" s="11"/>
      <c r="K24" s="11"/>
      <c r="L24" s="11"/>
      <c r="M24" s="11"/>
      <c r="N24" s="11">
        <f t="shared" si="0"/>
        <v>6038.29</v>
      </c>
    </row>
    <row r="25" spans="1:14" s="2" customFormat="1" ht="25.5" customHeight="1" x14ac:dyDescent="0.15">
      <c r="A25" s="7">
        <v>19</v>
      </c>
      <c r="B25" s="10">
        <v>9000879</v>
      </c>
      <c r="C25" s="11" t="s">
        <v>51</v>
      </c>
      <c r="D25" s="11" t="s">
        <v>40</v>
      </c>
      <c r="E25" s="11">
        <v>3.05</v>
      </c>
      <c r="F25" s="11">
        <v>96.9</v>
      </c>
      <c r="G25" s="11">
        <v>101</v>
      </c>
      <c r="H25" s="11">
        <f t="shared" si="1"/>
        <v>99.77</v>
      </c>
      <c r="I25" s="11">
        <v>5165.78</v>
      </c>
      <c r="J25" s="11"/>
      <c r="K25" s="11"/>
      <c r="L25" s="11"/>
      <c r="M25" s="11"/>
      <c r="N25" s="11">
        <f t="shared" si="0"/>
        <v>5165.78</v>
      </c>
    </row>
    <row r="26" spans="1:14" s="2" customFormat="1" ht="27" customHeight="1" x14ac:dyDescent="0.15">
      <c r="A26" s="7">
        <v>20</v>
      </c>
      <c r="B26" s="10">
        <v>9001218</v>
      </c>
      <c r="C26" s="11" t="s">
        <v>52</v>
      </c>
      <c r="D26" s="11" t="s">
        <v>40</v>
      </c>
      <c r="E26" s="11">
        <v>3.6</v>
      </c>
      <c r="F26" s="11">
        <v>96.9</v>
      </c>
      <c r="G26" s="11">
        <v>101</v>
      </c>
      <c r="H26" s="11">
        <f t="shared" si="1"/>
        <v>99.77</v>
      </c>
      <c r="I26" s="11">
        <v>6038.29</v>
      </c>
      <c r="J26" s="11"/>
      <c r="K26" s="11"/>
      <c r="L26" s="11"/>
      <c r="M26" s="11"/>
      <c r="N26" s="11">
        <f t="shared" si="0"/>
        <v>6038.29</v>
      </c>
    </row>
    <row r="27" spans="1:14" s="2" customFormat="1" ht="25.5" customHeight="1" x14ac:dyDescent="0.15">
      <c r="A27" s="7">
        <v>21</v>
      </c>
      <c r="B27" s="10">
        <v>9000270</v>
      </c>
      <c r="C27" s="11" t="s">
        <v>53</v>
      </c>
      <c r="D27" s="11" t="s">
        <v>40</v>
      </c>
      <c r="E27" s="11">
        <v>3.05</v>
      </c>
      <c r="F27" s="11">
        <v>100.46</v>
      </c>
      <c r="G27" s="11">
        <v>98</v>
      </c>
      <c r="H27" s="11">
        <f t="shared" si="1"/>
        <v>98.74</v>
      </c>
      <c r="I27" s="11">
        <v>5099.42</v>
      </c>
      <c r="J27" s="11"/>
      <c r="K27" s="11"/>
      <c r="L27" s="11"/>
      <c r="M27" s="11"/>
      <c r="N27" s="11">
        <f t="shared" si="0"/>
        <v>5099.42</v>
      </c>
    </row>
    <row r="28" spans="1:14" s="2" customFormat="1" ht="24.75" customHeight="1" x14ac:dyDescent="0.15">
      <c r="A28" s="7">
        <v>22</v>
      </c>
      <c r="B28" s="10">
        <v>9000278</v>
      </c>
      <c r="C28" s="11" t="s">
        <v>54</v>
      </c>
      <c r="D28" s="11" t="s">
        <v>40</v>
      </c>
      <c r="E28" s="11">
        <v>3.6</v>
      </c>
      <c r="F28" s="11">
        <v>100.46</v>
      </c>
      <c r="G28" s="11">
        <v>100</v>
      </c>
      <c r="H28" s="11">
        <f t="shared" si="1"/>
        <v>100.14</v>
      </c>
      <c r="I28" s="11">
        <v>6104.22</v>
      </c>
      <c r="J28" s="11"/>
      <c r="K28" s="11"/>
      <c r="L28" s="11"/>
      <c r="M28" s="11"/>
      <c r="N28" s="11">
        <f t="shared" si="0"/>
        <v>6104.22</v>
      </c>
    </row>
    <row r="29" spans="1:14" s="2" customFormat="1" ht="26.25" customHeight="1" x14ac:dyDescent="0.15">
      <c r="A29" s="7">
        <v>23</v>
      </c>
      <c r="B29" s="10">
        <v>9000878</v>
      </c>
      <c r="C29" s="11" t="s">
        <v>55</v>
      </c>
      <c r="D29" s="11" t="s">
        <v>40</v>
      </c>
      <c r="E29" s="11">
        <v>3.6</v>
      </c>
      <c r="F29" s="11">
        <v>100.46</v>
      </c>
      <c r="G29" s="11">
        <v>101</v>
      </c>
      <c r="H29" s="11">
        <f t="shared" si="1"/>
        <v>100.84</v>
      </c>
      <c r="I29" s="11">
        <v>6146.89</v>
      </c>
      <c r="J29" s="11"/>
      <c r="K29" s="11"/>
      <c r="L29" s="11"/>
      <c r="M29" s="11"/>
      <c r="N29" s="11">
        <f t="shared" si="0"/>
        <v>6146.89</v>
      </c>
    </row>
    <row r="30" spans="1:14" s="2" customFormat="1" ht="28.5" customHeight="1" x14ac:dyDescent="0.15">
      <c r="A30" s="7">
        <v>24</v>
      </c>
      <c r="B30" s="10">
        <v>9000877</v>
      </c>
      <c r="C30" s="11" t="s">
        <v>56</v>
      </c>
      <c r="D30" s="11" t="s">
        <v>40</v>
      </c>
      <c r="E30" s="11">
        <v>2.15</v>
      </c>
      <c r="F30" s="11">
        <v>100.46</v>
      </c>
      <c r="G30" s="11">
        <v>100</v>
      </c>
      <c r="H30" s="11">
        <f t="shared" si="1"/>
        <v>100.14</v>
      </c>
      <c r="I30" s="11">
        <v>3645.58</v>
      </c>
      <c r="J30" s="11"/>
      <c r="K30" s="11"/>
      <c r="L30" s="11"/>
      <c r="M30" s="11"/>
      <c r="N30" s="11">
        <f t="shared" si="0"/>
        <v>3645.58</v>
      </c>
    </row>
    <row r="31" spans="1:14" s="2" customFormat="1" ht="27" customHeight="1" x14ac:dyDescent="0.15">
      <c r="A31" s="7">
        <v>25</v>
      </c>
      <c r="B31" s="10">
        <v>9000281</v>
      </c>
      <c r="C31" s="11" t="s">
        <v>57</v>
      </c>
      <c r="D31" s="11" t="s">
        <v>40</v>
      </c>
      <c r="E31" s="11">
        <v>2.15</v>
      </c>
      <c r="F31" s="11">
        <v>100.46</v>
      </c>
      <c r="G31" s="11">
        <v>101</v>
      </c>
      <c r="H31" s="11">
        <f t="shared" si="1"/>
        <v>100.84</v>
      </c>
      <c r="I31" s="11">
        <v>3671.06</v>
      </c>
      <c r="J31" s="11"/>
      <c r="K31" s="11"/>
      <c r="L31" s="11"/>
      <c r="M31" s="11"/>
      <c r="N31" s="11">
        <f t="shared" si="0"/>
        <v>3671.06</v>
      </c>
    </row>
    <row r="32" spans="1:14" s="2" customFormat="1" ht="27" customHeight="1" x14ac:dyDescent="0.15">
      <c r="A32" s="7">
        <v>26</v>
      </c>
      <c r="B32" s="10">
        <v>9001307</v>
      </c>
      <c r="C32" s="11" t="s">
        <v>58</v>
      </c>
      <c r="D32" s="11" t="s">
        <v>40</v>
      </c>
      <c r="E32" s="11">
        <v>3.05</v>
      </c>
      <c r="F32" s="11">
        <v>100.46</v>
      </c>
      <c r="G32" s="11">
        <v>100</v>
      </c>
      <c r="H32" s="11">
        <f t="shared" si="1"/>
        <v>100.14</v>
      </c>
      <c r="I32" s="11">
        <v>5171.63</v>
      </c>
      <c r="J32" s="11"/>
      <c r="K32" s="11"/>
      <c r="L32" s="11"/>
      <c r="M32" s="11"/>
      <c r="N32" s="11">
        <f t="shared" si="0"/>
        <v>5171.63</v>
      </c>
    </row>
    <row r="33" spans="1:14" s="2" customFormat="1" ht="28.5" customHeight="1" x14ac:dyDescent="0.15">
      <c r="A33" s="7">
        <v>27</v>
      </c>
      <c r="B33" s="10">
        <v>9000287</v>
      </c>
      <c r="C33" s="11" t="s">
        <v>59</v>
      </c>
      <c r="D33" s="11" t="s">
        <v>40</v>
      </c>
      <c r="E33" s="11">
        <v>3.6</v>
      </c>
      <c r="F33" s="11">
        <v>99.93</v>
      </c>
      <c r="G33" s="11">
        <v>102</v>
      </c>
      <c r="H33" s="11">
        <f t="shared" si="1"/>
        <v>101.38</v>
      </c>
      <c r="I33" s="11">
        <v>6134.87</v>
      </c>
      <c r="J33" s="11"/>
      <c r="K33" s="11"/>
      <c r="L33" s="11"/>
      <c r="M33" s="11"/>
      <c r="N33" s="11">
        <f t="shared" si="0"/>
        <v>6134.87</v>
      </c>
    </row>
    <row r="34" spans="1:14" s="2" customFormat="1" ht="24" customHeight="1" x14ac:dyDescent="0.15">
      <c r="A34" s="7">
        <v>28</v>
      </c>
      <c r="B34" s="10">
        <v>9000283</v>
      </c>
      <c r="C34" s="11" t="s">
        <v>60</v>
      </c>
      <c r="D34" s="11" t="s">
        <v>40</v>
      </c>
      <c r="E34" s="11">
        <v>3.6</v>
      </c>
      <c r="F34" s="11">
        <v>99.93</v>
      </c>
      <c r="G34" s="11">
        <v>101</v>
      </c>
      <c r="H34" s="11">
        <f t="shared" si="1"/>
        <v>100.68</v>
      </c>
      <c r="I34" s="11">
        <v>6092.62</v>
      </c>
      <c r="J34" s="11"/>
      <c r="K34" s="11"/>
      <c r="L34" s="11"/>
      <c r="M34" s="11"/>
      <c r="N34" s="11">
        <f t="shared" si="0"/>
        <v>6092.62</v>
      </c>
    </row>
    <row r="35" spans="1:14" s="2" customFormat="1" ht="23.25" customHeight="1" x14ac:dyDescent="0.15">
      <c r="A35" s="7">
        <v>29</v>
      </c>
      <c r="B35" s="10">
        <v>9001033</v>
      </c>
      <c r="C35" s="11" t="s">
        <v>61</v>
      </c>
      <c r="D35" s="11" t="s">
        <v>40</v>
      </c>
      <c r="E35" s="11">
        <v>3.05</v>
      </c>
      <c r="F35" s="11">
        <v>99.93</v>
      </c>
      <c r="G35" s="11">
        <v>102</v>
      </c>
      <c r="H35" s="11">
        <f t="shared" si="1"/>
        <v>101.38</v>
      </c>
      <c r="I35" s="11">
        <v>5197.6899999999996</v>
      </c>
      <c r="J35" s="11"/>
      <c r="K35" s="11"/>
      <c r="L35" s="11"/>
      <c r="M35" s="11"/>
      <c r="N35" s="11">
        <f t="shared" si="0"/>
        <v>5197.6899999999996</v>
      </c>
    </row>
    <row r="36" spans="1:14" s="2" customFormat="1" ht="28.5" customHeight="1" x14ac:dyDescent="0.15">
      <c r="A36" s="7">
        <v>30</v>
      </c>
      <c r="B36" s="10">
        <v>9000609</v>
      </c>
      <c r="C36" s="11" t="s">
        <v>62</v>
      </c>
      <c r="D36" s="11" t="s">
        <v>40</v>
      </c>
      <c r="E36" s="11">
        <v>3.05</v>
      </c>
      <c r="F36" s="11">
        <v>99.93</v>
      </c>
      <c r="G36" s="11">
        <v>101</v>
      </c>
      <c r="H36" s="11">
        <f t="shared" si="1"/>
        <v>100.68</v>
      </c>
      <c r="I36" s="11">
        <v>5161.8</v>
      </c>
      <c r="J36" s="11"/>
      <c r="K36" s="11"/>
      <c r="L36" s="11"/>
      <c r="M36" s="11"/>
      <c r="N36" s="11">
        <f t="shared" si="0"/>
        <v>5161.8</v>
      </c>
    </row>
    <row r="37" spans="1:14" s="2" customFormat="1" ht="25.5" customHeight="1" x14ac:dyDescent="0.15">
      <c r="A37" s="7">
        <v>31</v>
      </c>
      <c r="B37" s="10">
        <v>9000274</v>
      </c>
      <c r="C37" s="11" t="s">
        <v>63</v>
      </c>
      <c r="D37" s="11" t="s">
        <v>40</v>
      </c>
      <c r="E37" s="11">
        <v>3.05</v>
      </c>
      <c r="F37" s="11">
        <v>99.93</v>
      </c>
      <c r="G37" s="11">
        <v>100</v>
      </c>
      <c r="H37" s="11">
        <f t="shared" si="1"/>
        <v>99.98</v>
      </c>
      <c r="I37" s="11">
        <v>5125.91</v>
      </c>
      <c r="J37" s="11"/>
      <c r="K37" s="11"/>
      <c r="L37" s="11"/>
      <c r="M37" s="11"/>
      <c r="N37" s="11">
        <f t="shared" si="0"/>
        <v>5125.91</v>
      </c>
    </row>
    <row r="38" spans="1:14" s="2" customFormat="1" ht="30.75" customHeight="1" x14ac:dyDescent="0.15">
      <c r="A38" s="7">
        <v>32</v>
      </c>
      <c r="B38" s="10">
        <v>9000568</v>
      </c>
      <c r="C38" s="11" t="s">
        <v>64</v>
      </c>
      <c r="D38" s="11" t="s">
        <v>40</v>
      </c>
      <c r="E38" s="11">
        <v>3.6</v>
      </c>
      <c r="F38" s="11">
        <v>99.93</v>
      </c>
      <c r="G38" s="11">
        <v>101</v>
      </c>
      <c r="H38" s="11">
        <f t="shared" si="1"/>
        <v>100.68</v>
      </c>
      <c r="I38" s="11">
        <v>6092.62</v>
      </c>
      <c r="J38" s="11"/>
      <c r="K38" s="11"/>
      <c r="L38" s="11"/>
      <c r="M38" s="11"/>
      <c r="N38" s="11">
        <f t="shared" si="0"/>
        <v>6092.62</v>
      </c>
    </row>
    <row r="39" spans="1:14" s="2" customFormat="1" ht="28.5" customHeight="1" x14ac:dyDescent="0.15">
      <c r="A39" s="7">
        <v>33</v>
      </c>
      <c r="B39" s="10">
        <v>9000212</v>
      </c>
      <c r="C39" s="11" t="s">
        <v>65</v>
      </c>
      <c r="D39" s="11" t="s">
        <v>40</v>
      </c>
      <c r="E39" s="11">
        <v>3.6</v>
      </c>
      <c r="F39" s="11">
        <v>99.93</v>
      </c>
      <c r="G39" s="11">
        <v>100</v>
      </c>
      <c r="H39" s="11">
        <f t="shared" si="1"/>
        <v>99.98</v>
      </c>
      <c r="I39" s="11">
        <v>6050.26</v>
      </c>
      <c r="J39" s="11"/>
      <c r="K39" s="11"/>
      <c r="L39" s="11"/>
      <c r="M39" s="11"/>
      <c r="N39" s="11">
        <f t="shared" si="0"/>
        <v>6050.26</v>
      </c>
    </row>
    <row r="40" spans="1:14" s="2" customFormat="1" ht="28.5" customHeight="1" x14ac:dyDescent="0.15">
      <c r="A40" s="7">
        <v>34</v>
      </c>
      <c r="B40" s="10">
        <v>9000276</v>
      </c>
      <c r="C40" s="11" t="s">
        <v>66</v>
      </c>
      <c r="D40" s="11" t="s">
        <v>40</v>
      </c>
      <c r="E40" s="11">
        <v>3.05</v>
      </c>
      <c r="F40" s="11">
        <v>99.93</v>
      </c>
      <c r="G40" s="11">
        <v>101</v>
      </c>
      <c r="H40" s="11">
        <f t="shared" si="1"/>
        <v>100.68</v>
      </c>
      <c r="I40" s="11">
        <v>5161.8</v>
      </c>
      <c r="J40" s="11"/>
      <c r="K40" s="11"/>
      <c r="L40" s="11"/>
      <c r="M40" s="11"/>
      <c r="N40" s="11">
        <f t="shared" si="0"/>
        <v>5161.8</v>
      </c>
    </row>
    <row r="41" spans="1:14" s="2" customFormat="1" ht="28.5" customHeight="1" x14ac:dyDescent="0.15">
      <c r="A41" s="7">
        <v>35</v>
      </c>
      <c r="B41" s="10">
        <v>9001219</v>
      </c>
      <c r="C41" s="11" t="s">
        <v>67</v>
      </c>
      <c r="D41" s="11" t="s">
        <v>40</v>
      </c>
      <c r="E41" s="11">
        <v>3.05</v>
      </c>
      <c r="F41" s="11">
        <v>99.93</v>
      </c>
      <c r="G41" s="11">
        <v>101</v>
      </c>
      <c r="H41" s="11">
        <f t="shared" si="1"/>
        <v>100.68</v>
      </c>
      <c r="I41" s="11">
        <v>5161.8</v>
      </c>
      <c r="J41" s="11"/>
      <c r="K41" s="11"/>
      <c r="L41" s="11"/>
      <c r="M41" s="11"/>
      <c r="N41" s="11">
        <f t="shared" si="0"/>
        <v>5161.8</v>
      </c>
    </row>
    <row r="42" spans="1:14" s="2" customFormat="1" ht="29.25" customHeight="1" x14ac:dyDescent="0.15">
      <c r="A42" s="7">
        <v>36</v>
      </c>
      <c r="B42" s="10">
        <v>9000279</v>
      </c>
      <c r="C42" s="11" t="s">
        <v>68</v>
      </c>
      <c r="D42" s="11" t="s">
        <v>40</v>
      </c>
      <c r="E42" s="11">
        <v>3.05</v>
      </c>
      <c r="F42" s="11">
        <v>99.93</v>
      </c>
      <c r="G42" s="11">
        <v>102</v>
      </c>
      <c r="H42" s="11">
        <f t="shared" si="1"/>
        <v>101.38</v>
      </c>
      <c r="I42" s="11">
        <v>5247.69</v>
      </c>
      <c r="J42" s="11"/>
      <c r="K42" s="11"/>
      <c r="L42" s="11"/>
      <c r="M42" s="11"/>
      <c r="N42" s="11">
        <f t="shared" si="0"/>
        <v>5247.69</v>
      </c>
    </row>
    <row r="43" spans="1:14" s="2" customFormat="1" ht="29.25" customHeight="1" x14ac:dyDescent="0.15">
      <c r="A43" s="7">
        <v>37</v>
      </c>
      <c r="B43" s="10">
        <v>9001353</v>
      </c>
      <c r="C43" s="11" t="s">
        <v>69</v>
      </c>
      <c r="D43" s="11" t="s">
        <v>40</v>
      </c>
      <c r="E43" s="11">
        <v>2.15</v>
      </c>
      <c r="F43" s="11">
        <v>99.93</v>
      </c>
      <c r="G43" s="11">
        <v>100</v>
      </c>
      <c r="H43" s="11">
        <f t="shared" si="1"/>
        <v>99.98</v>
      </c>
      <c r="I43" s="11">
        <v>3613.35</v>
      </c>
      <c r="J43" s="11"/>
      <c r="K43" s="11"/>
      <c r="L43" s="11"/>
      <c r="M43" s="11"/>
      <c r="N43" s="11">
        <f t="shared" si="0"/>
        <v>3613.35</v>
      </c>
    </row>
    <row r="44" spans="1:14" s="2" customFormat="1" ht="24.75" customHeight="1" x14ac:dyDescent="0.15">
      <c r="A44" s="7">
        <v>38</v>
      </c>
      <c r="B44" s="10">
        <v>9000285</v>
      </c>
      <c r="C44" s="11" t="s">
        <v>70</v>
      </c>
      <c r="D44" s="11" t="s">
        <v>40</v>
      </c>
      <c r="E44" s="11">
        <v>3.6</v>
      </c>
      <c r="F44" s="11">
        <v>96.2</v>
      </c>
      <c r="G44" s="11">
        <v>100</v>
      </c>
      <c r="H44" s="11">
        <f t="shared" si="1"/>
        <v>98.86</v>
      </c>
      <c r="I44" s="11">
        <v>6025.5</v>
      </c>
      <c r="J44" s="11"/>
      <c r="K44" s="11"/>
      <c r="L44" s="11"/>
      <c r="M44" s="11"/>
      <c r="N44" s="11">
        <f t="shared" si="0"/>
        <v>6025.5</v>
      </c>
    </row>
    <row r="45" spans="1:14" s="2" customFormat="1" ht="24.75" customHeight="1" x14ac:dyDescent="0.15">
      <c r="A45" s="7">
        <v>39</v>
      </c>
      <c r="B45" s="10">
        <v>9000875</v>
      </c>
      <c r="C45" s="11" t="s">
        <v>71</v>
      </c>
      <c r="D45" s="11" t="s">
        <v>40</v>
      </c>
      <c r="E45" s="11">
        <v>2.15</v>
      </c>
      <c r="F45" s="11">
        <v>96.2</v>
      </c>
      <c r="G45" s="11">
        <v>100</v>
      </c>
      <c r="H45" s="11">
        <f t="shared" si="1"/>
        <v>98.86</v>
      </c>
      <c r="I45" s="11">
        <v>3598.56</v>
      </c>
      <c r="J45" s="11"/>
      <c r="K45" s="11"/>
      <c r="L45" s="11"/>
      <c r="M45" s="11"/>
      <c r="N45" s="11">
        <f t="shared" si="0"/>
        <v>3598.56</v>
      </c>
    </row>
    <row r="46" spans="1:14" s="2" customFormat="1" ht="24.75" customHeight="1" x14ac:dyDescent="0.15">
      <c r="A46" s="7">
        <v>40</v>
      </c>
      <c r="B46" s="10">
        <v>9000692</v>
      </c>
      <c r="C46" s="11" t="s">
        <v>72</v>
      </c>
      <c r="D46" s="11" t="s">
        <v>40</v>
      </c>
      <c r="E46" s="11">
        <v>2.15</v>
      </c>
      <c r="F46" s="11">
        <v>96.2</v>
      </c>
      <c r="G46" s="11">
        <v>100</v>
      </c>
      <c r="H46" s="11">
        <f t="shared" si="1"/>
        <v>98.86</v>
      </c>
      <c r="I46" s="11">
        <v>3598.56</v>
      </c>
      <c r="J46" s="11"/>
      <c r="K46" s="11"/>
      <c r="L46" s="11"/>
      <c r="M46" s="11"/>
      <c r="N46" s="11">
        <f t="shared" si="0"/>
        <v>3598.56</v>
      </c>
    </row>
    <row r="47" spans="1:14" s="2" customFormat="1" ht="25.5" customHeight="1" x14ac:dyDescent="0.15">
      <c r="A47" s="7">
        <v>41</v>
      </c>
      <c r="B47" s="10">
        <v>9000689</v>
      </c>
      <c r="C47" s="11" t="s">
        <v>73</v>
      </c>
      <c r="D47" s="11" t="s">
        <v>40</v>
      </c>
      <c r="E47" s="11">
        <v>1.65</v>
      </c>
      <c r="F47" s="11">
        <v>96.2</v>
      </c>
      <c r="G47" s="11">
        <v>100</v>
      </c>
      <c r="H47" s="11">
        <f t="shared" si="1"/>
        <v>98.86</v>
      </c>
      <c r="I47" s="11">
        <v>2761.69</v>
      </c>
      <c r="J47" s="11"/>
      <c r="K47" s="11"/>
      <c r="L47" s="11"/>
      <c r="M47" s="11"/>
      <c r="N47" s="11">
        <f t="shared" si="0"/>
        <v>2761.69</v>
      </c>
    </row>
    <row r="48" spans="1:14" s="2" customFormat="1" ht="23.25" customHeight="1" x14ac:dyDescent="0.15">
      <c r="A48" s="7">
        <v>42</v>
      </c>
      <c r="B48" s="10">
        <v>9000876</v>
      </c>
      <c r="C48" s="11" t="s">
        <v>74</v>
      </c>
      <c r="D48" s="11" t="s">
        <v>40</v>
      </c>
      <c r="E48" s="11">
        <v>3.6</v>
      </c>
      <c r="F48" s="11">
        <v>100.19</v>
      </c>
      <c r="G48" s="11">
        <v>103.15</v>
      </c>
      <c r="H48" s="11">
        <f t="shared" si="1"/>
        <v>102.26</v>
      </c>
      <c r="I48" s="11">
        <v>6173.52</v>
      </c>
      <c r="J48" s="11"/>
      <c r="K48" s="11"/>
      <c r="L48" s="11"/>
      <c r="M48" s="11"/>
      <c r="N48" s="11">
        <f t="shared" si="0"/>
        <v>6173.52</v>
      </c>
    </row>
    <row r="49" spans="1:14" s="2" customFormat="1" ht="30" customHeight="1" x14ac:dyDescent="0.15">
      <c r="A49" s="7">
        <v>43</v>
      </c>
      <c r="B49" s="10">
        <v>9000291</v>
      </c>
      <c r="C49" s="11" t="s">
        <v>75</v>
      </c>
      <c r="D49" s="11" t="s">
        <v>40</v>
      </c>
      <c r="E49" s="11">
        <v>3.05</v>
      </c>
      <c r="F49" s="11">
        <v>100.19</v>
      </c>
      <c r="G49" s="11">
        <v>102.05</v>
      </c>
      <c r="H49" s="11">
        <f t="shared" si="1"/>
        <v>101.49</v>
      </c>
      <c r="I49" s="11">
        <v>5190.92</v>
      </c>
      <c r="J49" s="11"/>
      <c r="K49" s="11"/>
      <c r="L49" s="11"/>
      <c r="M49" s="11"/>
      <c r="N49" s="11">
        <f t="shared" si="0"/>
        <v>5190.92</v>
      </c>
    </row>
    <row r="50" spans="1:14" s="2" customFormat="1" ht="30" customHeight="1" x14ac:dyDescent="0.15">
      <c r="A50" s="7">
        <v>44</v>
      </c>
      <c r="B50" s="10">
        <v>9001326</v>
      </c>
      <c r="C50" s="11" t="s">
        <v>76</v>
      </c>
      <c r="D50" s="11" t="s">
        <v>40</v>
      </c>
      <c r="E50" s="11">
        <v>3.05</v>
      </c>
      <c r="F50" s="11">
        <v>100.19</v>
      </c>
      <c r="G50" s="11">
        <v>102.5</v>
      </c>
      <c r="H50" s="11">
        <f t="shared" si="1"/>
        <v>101.81</v>
      </c>
      <c r="I50" s="11">
        <v>5207.03</v>
      </c>
      <c r="J50" s="11"/>
      <c r="K50" s="11"/>
      <c r="L50" s="11"/>
      <c r="M50" s="11"/>
      <c r="N50" s="11">
        <f t="shared" si="0"/>
        <v>5207.03</v>
      </c>
    </row>
    <row r="51" spans="1:14" s="2" customFormat="1" ht="30" customHeight="1" x14ac:dyDescent="0.15">
      <c r="A51" s="7">
        <v>45</v>
      </c>
      <c r="B51" s="10">
        <v>9001323</v>
      </c>
      <c r="C51" s="11" t="s">
        <v>77</v>
      </c>
      <c r="D51" s="11" t="s">
        <v>40</v>
      </c>
      <c r="E51" s="11">
        <v>3.05</v>
      </c>
      <c r="F51" s="11">
        <v>100.19</v>
      </c>
      <c r="G51" s="11">
        <v>100.5</v>
      </c>
      <c r="H51" s="11">
        <f t="shared" si="1"/>
        <v>100.41</v>
      </c>
      <c r="I51" s="11">
        <v>5135.42</v>
      </c>
      <c r="J51" s="11"/>
      <c r="K51" s="11"/>
      <c r="L51" s="11"/>
      <c r="M51" s="11"/>
      <c r="N51" s="11">
        <f t="shared" si="0"/>
        <v>5135.42</v>
      </c>
    </row>
    <row r="52" spans="1:14" s="2" customFormat="1" ht="30" customHeight="1" x14ac:dyDescent="0.15">
      <c r="A52" s="7">
        <v>46</v>
      </c>
      <c r="B52" s="10">
        <v>9001311</v>
      </c>
      <c r="C52" s="11" t="s">
        <v>78</v>
      </c>
      <c r="D52" s="11" t="s">
        <v>40</v>
      </c>
      <c r="E52" s="11">
        <v>3.05</v>
      </c>
      <c r="F52" s="11">
        <v>100.19</v>
      </c>
      <c r="G52" s="11">
        <v>100.45</v>
      </c>
      <c r="H52" s="11">
        <f t="shared" si="1"/>
        <v>100.37</v>
      </c>
      <c r="I52" s="11">
        <v>5133.63</v>
      </c>
      <c r="J52" s="11"/>
      <c r="K52" s="11"/>
      <c r="L52" s="11"/>
      <c r="M52" s="11"/>
      <c r="N52" s="11">
        <f t="shared" si="0"/>
        <v>5133.63</v>
      </c>
    </row>
    <row r="53" spans="1:14" s="2" customFormat="1" ht="30" customHeight="1" x14ac:dyDescent="0.15">
      <c r="A53" s="7">
        <v>47</v>
      </c>
      <c r="B53" s="10">
        <v>9001322</v>
      </c>
      <c r="C53" s="11" t="s">
        <v>79</v>
      </c>
      <c r="D53" s="11" t="s">
        <v>40</v>
      </c>
      <c r="E53" s="11">
        <v>3.05</v>
      </c>
      <c r="F53" s="11">
        <v>100.19</v>
      </c>
      <c r="G53" s="11">
        <v>100.6</v>
      </c>
      <c r="H53" s="11">
        <f t="shared" si="1"/>
        <v>100.48</v>
      </c>
      <c r="I53" s="11">
        <v>5139</v>
      </c>
      <c r="J53" s="11"/>
      <c r="K53" s="11"/>
      <c r="L53" s="11"/>
      <c r="M53" s="11"/>
      <c r="N53" s="11">
        <f t="shared" si="0"/>
        <v>5139</v>
      </c>
    </row>
    <row r="54" spans="1:14" s="2" customFormat="1" ht="30" customHeight="1" x14ac:dyDescent="0.15">
      <c r="A54" s="7">
        <v>48</v>
      </c>
      <c r="B54" s="10">
        <v>9001301</v>
      </c>
      <c r="C54" s="11" t="s">
        <v>80</v>
      </c>
      <c r="D54" s="11" t="s">
        <v>40</v>
      </c>
      <c r="E54" s="11">
        <v>2.15</v>
      </c>
      <c r="F54" s="11">
        <v>100.19</v>
      </c>
      <c r="G54" s="11">
        <v>99.5</v>
      </c>
      <c r="H54" s="11">
        <f t="shared" si="1"/>
        <v>99.71</v>
      </c>
      <c r="I54" s="11">
        <v>3594.81</v>
      </c>
      <c r="J54" s="11"/>
      <c r="K54" s="11"/>
      <c r="L54" s="11"/>
      <c r="M54" s="11"/>
      <c r="N54" s="11">
        <f t="shared" si="0"/>
        <v>3594.81</v>
      </c>
    </row>
    <row r="55" spans="1:14" s="2" customFormat="1" ht="28.5" customHeight="1" x14ac:dyDescent="0.15">
      <c r="A55" s="7">
        <v>49</v>
      </c>
      <c r="B55" s="10">
        <v>9000305</v>
      </c>
      <c r="C55" s="11" t="s">
        <v>81</v>
      </c>
      <c r="D55" s="11" t="s">
        <v>40</v>
      </c>
      <c r="E55" s="11">
        <v>3.05</v>
      </c>
      <c r="F55" s="11">
        <v>97.51</v>
      </c>
      <c r="G55" s="11">
        <v>100</v>
      </c>
      <c r="H55" s="11">
        <f t="shared" si="1"/>
        <v>99.25</v>
      </c>
      <c r="I55" s="11">
        <v>5125.2299999999996</v>
      </c>
      <c r="J55" s="11"/>
      <c r="K55" s="11"/>
      <c r="L55" s="11"/>
      <c r="M55" s="11"/>
      <c r="N55" s="11">
        <f t="shared" si="0"/>
        <v>5125.2299999999996</v>
      </c>
    </row>
    <row r="56" spans="1:14" s="2" customFormat="1" ht="24" customHeight="1" x14ac:dyDescent="0.15">
      <c r="A56" s="7">
        <v>50</v>
      </c>
      <c r="B56" s="10">
        <v>9000306</v>
      </c>
      <c r="C56" s="11" t="s">
        <v>82</v>
      </c>
      <c r="D56" s="11" t="s">
        <v>40</v>
      </c>
      <c r="E56" s="11">
        <v>3.05</v>
      </c>
      <c r="F56" s="11">
        <v>97.51</v>
      </c>
      <c r="G56" s="11">
        <v>100</v>
      </c>
      <c r="H56" s="11">
        <f t="shared" si="1"/>
        <v>99.25</v>
      </c>
      <c r="I56" s="11">
        <v>5125.2299999999996</v>
      </c>
      <c r="J56" s="11"/>
      <c r="K56" s="11"/>
      <c r="L56" s="11"/>
      <c r="M56" s="11"/>
      <c r="N56" s="11">
        <f t="shared" si="0"/>
        <v>5125.2299999999996</v>
      </c>
    </row>
    <row r="57" spans="1:14" s="2" customFormat="1" ht="24.75" customHeight="1" x14ac:dyDescent="0.15">
      <c r="A57" s="7">
        <v>51</v>
      </c>
      <c r="B57" s="10">
        <v>9000315</v>
      </c>
      <c r="C57" s="11" t="s">
        <v>83</v>
      </c>
      <c r="D57" s="11" t="s">
        <v>40</v>
      </c>
      <c r="E57" s="11">
        <v>2.15</v>
      </c>
      <c r="F57" s="11">
        <v>97.51</v>
      </c>
      <c r="G57" s="11">
        <v>100</v>
      </c>
      <c r="H57" s="11">
        <f t="shared" si="1"/>
        <v>99.25</v>
      </c>
      <c r="I57" s="11">
        <v>3612.87</v>
      </c>
      <c r="J57" s="11"/>
      <c r="K57" s="11"/>
      <c r="L57" s="11"/>
      <c r="M57" s="11"/>
      <c r="N57" s="11">
        <f t="shared" si="0"/>
        <v>3612.87</v>
      </c>
    </row>
    <row r="58" spans="1:14" s="2" customFormat="1" ht="21.75" customHeight="1" x14ac:dyDescent="0.15">
      <c r="A58" s="7">
        <v>52</v>
      </c>
      <c r="B58" s="10">
        <v>9000301</v>
      </c>
      <c r="C58" s="11" t="s">
        <v>84</v>
      </c>
      <c r="D58" s="11" t="s">
        <v>40</v>
      </c>
      <c r="E58" s="11">
        <v>3.6</v>
      </c>
      <c r="F58" s="11">
        <v>98.55</v>
      </c>
      <c r="G58" s="11">
        <v>101</v>
      </c>
      <c r="H58" s="11">
        <f t="shared" si="1"/>
        <v>100.27</v>
      </c>
      <c r="I58" s="11">
        <v>6081.82</v>
      </c>
      <c r="J58" s="11"/>
      <c r="K58" s="11"/>
      <c r="L58" s="11"/>
      <c r="M58" s="11"/>
      <c r="N58" s="11">
        <f t="shared" si="0"/>
        <v>6081.82</v>
      </c>
    </row>
    <row r="59" spans="1:14" s="2" customFormat="1" ht="26.25" customHeight="1" x14ac:dyDescent="0.15">
      <c r="A59" s="7">
        <v>53</v>
      </c>
      <c r="B59" s="10">
        <v>9000298</v>
      </c>
      <c r="C59" s="11" t="s">
        <v>85</v>
      </c>
      <c r="D59" s="11" t="s">
        <v>40</v>
      </c>
      <c r="E59" s="11">
        <v>3.05</v>
      </c>
      <c r="F59" s="11">
        <v>98.55</v>
      </c>
      <c r="G59" s="11">
        <v>101</v>
      </c>
      <c r="H59" s="11">
        <f t="shared" si="1"/>
        <v>100.27</v>
      </c>
      <c r="I59" s="11">
        <v>5202.6499999999996</v>
      </c>
      <c r="J59" s="11"/>
      <c r="K59" s="11"/>
      <c r="L59" s="11"/>
      <c r="M59" s="11"/>
      <c r="N59" s="11">
        <f t="shared" si="0"/>
        <v>5202.6499999999996</v>
      </c>
    </row>
    <row r="60" spans="1:14" s="2" customFormat="1" ht="19.5" customHeight="1" x14ac:dyDescent="0.15">
      <c r="A60" s="7">
        <v>54</v>
      </c>
      <c r="B60" s="10">
        <v>9000299</v>
      </c>
      <c r="C60" s="11" t="s">
        <v>86</v>
      </c>
      <c r="D60" s="11" t="s">
        <v>40</v>
      </c>
      <c r="E60" s="11">
        <v>3.05</v>
      </c>
      <c r="F60" s="11">
        <v>98.55</v>
      </c>
      <c r="G60" s="11">
        <v>100</v>
      </c>
      <c r="H60" s="11">
        <f t="shared" si="1"/>
        <v>99.57</v>
      </c>
      <c r="I60" s="11">
        <v>5116.68</v>
      </c>
      <c r="J60" s="11"/>
      <c r="K60" s="11"/>
      <c r="L60" s="11"/>
      <c r="M60" s="11"/>
      <c r="N60" s="11">
        <f t="shared" si="0"/>
        <v>5116.68</v>
      </c>
    </row>
    <row r="61" spans="1:14" s="2" customFormat="1" ht="24" customHeight="1" x14ac:dyDescent="0.15">
      <c r="A61" s="7">
        <v>55</v>
      </c>
      <c r="B61" s="10">
        <v>9000313</v>
      </c>
      <c r="C61" s="11" t="s">
        <v>87</v>
      </c>
      <c r="D61" s="11" t="s">
        <v>40</v>
      </c>
      <c r="E61" s="11">
        <v>4.5</v>
      </c>
      <c r="F61" s="11">
        <v>98.34</v>
      </c>
      <c r="G61" s="11">
        <v>100</v>
      </c>
      <c r="H61" s="11">
        <f t="shared" si="1"/>
        <v>99.5</v>
      </c>
      <c r="I61" s="11">
        <v>7580.78</v>
      </c>
      <c r="J61" s="11"/>
      <c r="K61" s="11"/>
      <c r="L61" s="11"/>
      <c r="M61" s="11"/>
      <c r="N61" s="11">
        <f t="shared" si="0"/>
        <v>7580.78</v>
      </c>
    </row>
    <row r="62" spans="1:14" s="2" customFormat="1" ht="29.25" customHeight="1" x14ac:dyDescent="0.15">
      <c r="A62" s="7">
        <v>56</v>
      </c>
      <c r="B62" s="10">
        <v>9000303</v>
      </c>
      <c r="C62" s="11" t="s">
        <v>88</v>
      </c>
      <c r="D62" s="11" t="s">
        <v>40</v>
      </c>
      <c r="E62" s="11">
        <v>3.05</v>
      </c>
      <c r="F62" s="11">
        <v>98.34</v>
      </c>
      <c r="G62" s="11">
        <v>100</v>
      </c>
      <c r="H62" s="11">
        <f t="shared" si="1"/>
        <v>99.5</v>
      </c>
      <c r="I62" s="11">
        <v>5138.09</v>
      </c>
      <c r="J62" s="11"/>
      <c r="K62" s="11"/>
      <c r="L62" s="11"/>
      <c r="M62" s="11"/>
      <c r="N62" s="11">
        <f t="shared" si="0"/>
        <v>5138.09</v>
      </c>
    </row>
    <row r="63" spans="1:14" s="2" customFormat="1" ht="29.25" customHeight="1" x14ac:dyDescent="0.15">
      <c r="A63" s="7">
        <v>57</v>
      </c>
      <c r="B63" s="10">
        <v>9000312</v>
      </c>
      <c r="C63" s="11" t="s">
        <v>89</v>
      </c>
      <c r="D63" s="11" t="s">
        <v>40</v>
      </c>
      <c r="E63" s="11">
        <v>3.05</v>
      </c>
      <c r="F63" s="11">
        <v>95.93</v>
      </c>
      <c r="G63" s="11">
        <v>100</v>
      </c>
      <c r="H63" s="11">
        <f t="shared" si="1"/>
        <v>98.78</v>
      </c>
      <c r="I63" s="11">
        <v>5100.75</v>
      </c>
      <c r="J63" s="11"/>
      <c r="K63" s="11"/>
      <c r="L63" s="11"/>
      <c r="M63" s="11"/>
      <c r="N63" s="11">
        <f t="shared" si="0"/>
        <v>5100.75</v>
      </c>
    </row>
    <row r="64" spans="1:14" s="2" customFormat="1" ht="29.25" customHeight="1" x14ac:dyDescent="0.15">
      <c r="A64" s="7">
        <v>58</v>
      </c>
      <c r="B64" s="10">
        <v>9000311</v>
      </c>
      <c r="C64" s="11" t="s">
        <v>90</v>
      </c>
      <c r="D64" s="11" t="s">
        <v>40</v>
      </c>
      <c r="E64" s="11">
        <v>2.15</v>
      </c>
      <c r="F64" s="11">
        <v>95.93</v>
      </c>
      <c r="G64" s="11">
        <v>100</v>
      </c>
      <c r="H64" s="11">
        <f t="shared" si="1"/>
        <v>98.78</v>
      </c>
      <c r="I64" s="11">
        <v>3595.61</v>
      </c>
      <c r="J64" s="11"/>
      <c r="K64" s="11"/>
      <c r="L64" s="11"/>
      <c r="M64" s="11"/>
      <c r="N64" s="11">
        <f t="shared" si="0"/>
        <v>3595.61</v>
      </c>
    </row>
    <row r="65" spans="1:14" s="2" customFormat="1" ht="24" customHeight="1" x14ac:dyDescent="0.15">
      <c r="A65" s="7">
        <v>59</v>
      </c>
      <c r="B65" s="10">
        <v>9000314</v>
      </c>
      <c r="C65" s="11" t="s">
        <v>91</v>
      </c>
      <c r="D65" s="11" t="s">
        <v>40</v>
      </c>
      <c r="E65" s="11">
        <v>2.15</v>
      </c>
      <c r="F65" s="11">
        <v>95.93</v>
      </c>
      <c r="G65" s="11">
        <v>100</v>
      </c>
      <c r="H65" s="11">
        <f t="shared" si="1"/>
        <v>98.78</v>
      </c>
      <c r="I65" s="11">
        <v>3595.61</v>
      </c>
      <c r="J65" s="11"/>
      <c r="K65" s="11"/>
      <c r="L65" s="11"/>
      <c r="M65" s="11"/>
      <c r="N65" s="11">
        <f t="shared" si="0"/>
        <v>3595.61</v>
      </c>
    </row>
    <row r="66" spans="1:14" s="2" customFormat="1" ht="26.25" customHeight="1" x14ac:dyDescent="0.15">
      <c r="A66" s="7">
        <v>60</v>
      </c>
      <c r="B66" s="10">
        <v>9000309</v>
      </c>
      <c r="C66" s="11" t="s">
        <v>92</v>
      </c>
      <c r="D66" s="11" t="s">
        <v>40</v>
      </c>
      <c r="E66" s="11">
        <v>3.05</v>
      </c>
      <c r="F66" s="11">
        <v>97.43</v>
      </c>
      <c r="G66" s="11">
        <v>100</v>
      </c>
      <c r="H66" s="11">
        <f t="shared" si="1"/>
        <v>99.23</v>
      </c>
      <c r="I66" s="11">
        <v>5123.99</v>
      </c>
      <c r="J66" s="11"/>
      <c r="K66" s="11"/>
      <c r="L66" s="11"/>
      <c r="M66" s="11"/>
      <c r="N66" s="11">
        <f t="shared" si="0"/>
        <v>5123.99</v>
      </c>
    </row>
    <row r="67" spans="1:14" s="2" customFormat="1" ht="22.5" customHeight="1" x14ac:dyDescent="0.15">
      <c r="A67" s="7">
        <v>61</v>
      </c>
      <c r="B67" s="10">
        <v>9000300</v>
      </c>
      <c r="C67" s="11" t="s">
        <v>93</v>
      </c>
      <c r="D67" s="11" t="s">
        <v>40</v>
      </c>
      <c r="E67" s="11">
        <v>2.15</v>
      </c>
      <c r="F67" s="11">
        <v>97.43</v>
      </c>
      <c r="G67" s="11">
        <v>100</v>
      </c>
      <c r="H67" s="11">
        <f t="shared" si="1"/>
        <v>99.23</v>
      </c>
      <c r="I67" s="11">
        <v>3611.99</v>
      </c>
      <c r="J67" s="11"/>
      <c r="K67" s="11"/>
      <c r="L67" s="11"/>
      <c r="M67" s="11"/>
      <c r="N67" s="11">
        <f t="shared" si="0"/>
        <v>3611.99</v>
      </c>
    </row>
    <row r="68" spans="1:14" s="2" customFormat="1" ht="20.25" customHeight="1" x14ac:dyDescent="0.15">
      <c r="A68" s="7">
        <v>62</v>
      </c>
      <c r="B68" s="10">
        <v>9000272</v>
      </c>
      <c r="C68" s="11" t="s">
        <v>94</v>
      </c>
      <c r="D68" s="11" t="s">
        <v>95</v>
      </c>
      <c r="E68" s="11">
        <v>4.5</v>
      </c>
      <c r="F68" s="11">
        <v>97.33</v>
      </c>
      <c r="G68" s="11">
        <v>98.9</v>
      </c>
      <c r="H68" s="11">
        <f t="shared" si="1"/>
        <v>98.43</v>
      </c>
      <c r="I68" s="11">
        <v>7556.33</v>
      </c>
      <c r="J68" s="11"/>
      <c r="K68" s="11"/>
      <c r="L68" s="11"/>
      <c r="M68" s="11"/>
      <c r="N68" s="11">
        <f t="shared" si="0"/>
        <v>7556.33</v>
      </c>
    </row>
    <row r="69" spans="1:14" s="2" customFormat="1" ht="23.25" customHeight="1" x14ac:dyDescent="0.15">
      <c r="A69" s="7">
        <v>63</v>
      </c>
      <c r="B69" s="10">
        <v>9000271</v>
      </c>
      <c r="C69" s="11" t="s">
        <v>96</v>
      </c>
      <c r="D69" s="11" t="s">
        <v>95</v>
      </c>
      <c r="E69" s="11">
        <v>4.5</v>
      </c>
      <c r="F69" s="11">
        <v>96.9</v>
      </c>
      <c r="G69" s="11">
        <v>98.8</v>
      </c>
      <c r="H69" s="11">
        <f t="shared" si="1"/>
        <v>98.23</v>
      </c>
      <c r="I69" s="11">
        <v>7538.49</v>
      </c>
      <c r="J69" s="11"/>
      <c r="K69" s="11"/>
      <c r="L69" s="11"/>
      <c r="M69" s="11"/>
      <c r="N69" s="11">
        <f t="shared" si="0"/>
        <v>7538.49</v>
      </c>
    </row>
    <row r="70" spans="1:14" s="2" customFormat="1" ht="21" customHeight="1" x14ac:dyDescent="0.15">
      <c r="A70" s="7">
        <v>64</v>
      </c>
      <c r="B70" s="10">
        <v>9000282</v>
      </c>
      <c r="C70" s="11" t="s">
        <v>97</v>
      </c>
      <c r="D70" s="11" t="s">
        <v>95</v>
      </c>
      <c r="E70" s="11">
        <v>4.5</v>
      </c>
      <c r="F70" s="11">
        <v>100.46</v>
      </c>
      <c r="G70" s="11">
        <v>99.15</v>
      </c>
      <c r="H70" s="11">
        <f t="shared" si="1"/>
        <v>99.54</v>
      </c>
      <c r="I70" s="11">
        <v>7664.13</v>
      </c>
      <c r="J70" s="11"/>
      <c r="K70" s="11"/>
      <c r="L70" s="11"/>
      <c r="M70" s="11"/>
      <c r="N70" s="11">
        <f t="shared" si="0"/>
        <v>7664.13</v>
      </c>
    </row>
    <row r="71" spans="1:14" s="2" customFormat="1" ht="19.5" customHeight="1" x14ac:dyDescent="0.15">
      <c r="A71" s="7">
        <v>65</v>
      </c>
      <c r="B71" s="10">
        <v>9000286</v>
      </c>
      <c r="C71" s="11" t="s">
        <v>98</v>
      </c>
      <c r="D71" s="11" t="s">
        <v>95</v>
      </c>
      <c r="E71" s="11">
        <v>4.5</v>
      </c>
      <c r="F71" s="11">
        <v>99.93</v>
      </c>
      <c r="G71" s="11">
        <v>98.09</v>
      </c>
      <c r="H71" s="11">
        <f t="shared" si="1"/>
        <v>98.64</v>
      </c>
      <c r="I71" s="11">
        <v>7598.92</v>
      </c>
      <c r="J71" s="11"/>
      <c r="K71" s="11"/>
      <c r="L71" s="11"/>
      <c r="M71" s="11"/>
      <c r="N71" s="11">
        <f t="shared" ref="N71:N78" si="2">I71+J71+K71-L71</f>
        <v>7598.92</v>
      </c>
    </row>
    <row r="72" spans="1:14" s="2" customFormat="1" ht="25.5" customHeight="1" x14ac:dyDescent="0.15">
      <c r="A72" s="7">
        <v>66</v>
      </c>
      <c r="B72" s="10">
        <v>9000565</v>
      </c>
      <c r="C72" s="11" t="s">
        <v>99</v>
      </c>
      <c r="D72" s="11" t="s">
        <v>100</v>
      </c>
      <c r="E72" s="11">
        <v>3.6</v>
      </c>
      <c r="F72" s="11">
        <v>96.2</v>
      </c>
      <c r="G72" s="11">
        <v>97.96</v>
      </c>
      <c r="H72" s="11">
        <f t="shared" si="1"/>
        <v>97.43</v>
      </c>
      <c r="I72" s="11">
        <v>5982.56</v>
      </c>
      <c r="J72" s="11"/>
      <c r="K72" s="11"/>
      <c r="L72" s="11"/>
      <c r="M72" s="11"/>
      <c r="N72" s="11">
        <f t="shared" si="2"/>
        <v>5982.56</v>
      </c>
    </row>
    <row r="73" spans="1:14" s="2" customFormat="1" ht="22.5" customHeight="1" x14ac:dyDescent="0.15">
      <c r="A73" s="7">
        <v>67</v>
      </c>
      <c r="B73" s="10">
        <v>9000288</v>
      </c>
      <c r="C73" s="11" t="s">
        <v>101</v>
      </c>
      <c r="D73" s="11" t="s">
        <v>95</v>
      </c>
      <c r="E73" s="11">
        <v>4.5</v>
      </c>
      <c r="F73" s="11">
        <v>100.19</v>
      </c>
      <c r="G73" s="11">
        <v>99.43</v>
      </c>
      <c r="H73" s="11">
        <f t="shared" si="1"/>
        <v>99.66</v>
      </c>
      <c r="I73" s="11">
        <v>7668.74</v>
      </c>
      <c r="J73" s="11"/>
      <c r="K73" s="11"/>
      <c r="L73" s="11"/>
      <c r="M73" s="11"/>
      <c r="N73" s="11">
        <f t="shared" si="2"/>
        <v>7668.74</v>
      </c>
    </row>
    <row r="74" spans="1:14" s="2" customFormat="1" ht="21" customHeight="1" x14ac:dyDescent="0.15">
      <c r="A74" s="7">
        <v>68</v>
      </c>
      <c r="B74" s="10">
        <v>9000304</v>
      </c>
      <c r="C74" s="11" t="s">
        <v>102</v>
      </c>
      <c r="D74" s="11" t="s">
        <v>95</v>
      </c>
      <c r="E74" s="11">
        <v>4.5</v>
      </c>
      <c r="F74" s="11">
        <v>97.51</v>
      </c>
      <c r="G74" s="11">
        <v>97.81</v>
      </c>
      <c r="H74" s="11">
        <f t="shared" si="1"/>
        <v>97.72</v>
      </c>
      <c r="I74" s="11">
        <v>7511.57</v>
      </c>
      <c r="J74" s="11"/>
      <c r="K74" s="11"/>
      <c r="L74" s="11"/>
      <c r="M74" s="11"/>
      <c r="N74" s="11">
        <f t="shared" si="2"/>
        <v>7511.57</v>
      </c>
    </row>
    <row r="75" spans="1:14" s="2" customFormat="1" ht="23.25" customHeight="1" x14ac:dyDescent="0.15">
      <c r="A75" s="7">
        <v>69</v>
      </c>
      <c r="B75" s="10">
        <v>9000297</v>
      </c>
      <c r="C75" s="11" t="s">
        <v>103</v>
      </c>
      <c r="D75" s="11" t="s">
        <v>104</v>
      </c>
      <c r="E75" s="11">
        <v>3.6</v>
      </c>
      <c r="F75" s="11">
        <v>98.55</v>
      </c>
      <c r="G75" s="11">
        <v>97.73</v>
      </c>
      <c r="H75" s="11">
        <f t="shared" si="1"/>
        <v>97.98</v>
      </c>
      <c r="I75" s="11">
        <v>6031.9</v>
      </c>
      <c r="J75" s="11"/>
      <c r="K75" s="11"/>
      <c r="L75" s="11"/>
      <c r="M75" s="11"/>
      <c r="N75" s="11">
        <f t="shared" si="2"/>
        <v>6031.9</v>
      </c>
    </row>
    <row r="76" spans="1:14" s="2" customFormat="1" ht="18.75" customHeight="1" x14ac:dyDescent="0.15">
      <c r="A76" s="7">
        <v>70</v>
      </c>
      <c r="B76" s="10">
        <v>9000302</v>
      </c>
      <c r="C76" s="11" t="s">
        <v>105</v>
      </c>
      <c r="D76" s="11" t="s">
        <v>104</v>
      </c>
      <c r="E76" s="11">
        <v>3.6</v>
      </c>
      <c r="F76" s="11">
        <v>98.34</v>
      </c>
      <c r="G76" s="11">
        <v>98.56</v>
      </c>
      <c r="H76" s="11">
        <f t="shared" si="1"/>
        <v>98.49</v>
      </c>
      <c r="I76" s="11">
        <v>6057.36</v>
      </c>
      <c r="J76" s="11"/>
      <c r="K76" s="11"/>
      <c r="L76" s="11"/>
      <c r="M76" s="11"/>
      <c r="N76" s="11">
        <f t="shared" si="2"/>
        <v>6057.36</v>
      </c>
    </row>
    <row r="77" spans="1:14" s="2" customFormat="1" ht="22.5" customHeight="1" x14ac:dyDescent="0.15">
      <c r="A77" s="7">
        <v>71</v>
      </c>
      <c r="B77" s="10">
        <v>9000310</v>
      </c>
      <c r="C77" s="11" t="s">
        <v>106</v>
      </c>
      <c r="D77" s="11" t="s">
        <v>104</v>
      </c>
      <c r="E77" s="11">
        <v>3.6</v>
      </c>
      <c r="F77" s="11">
        <v>95.93</v>
      </c>
      <c r="G77" s="11">
        <v>97.32</v>
      </c>
      <c r="H77" s="11">
        <f>F77*0.3+G77*0.7</f>
        <v>96.9</v>
      </c>
      <c r="I77" s="11">
        <v>5952.3</v>
      </c>
      <c r="J77" s="11"/>
      <c r="K77" s="11"/>
      <c r="L77" s="11"/>
      <c r="M77" s="11"/>
      <c r="N77" s="11">
        <f t="shared" si="2"/>
        <v>5952.3</v>
      </c>
    </row>
    <row r="78" spans="1:14" s="2" customFormat="1" ht="22.5" customHeight="1" x14ac:dyDescent="0.15">
      <c r="A78" s="7">
        <v>72</v>
      </c>
      <c r="B78" s="10">
        <v>9000307</v>
      </c>
      <c r="C78" s="11" t="s">
        <v>107</v>
      </c>
      <c r="D78" s="11" t="s">
        <v>95</v>
      </c>
      <c r="E78" s="11">
        <v>4.5</v>
      </c>
      <c r="F78" s="11">
        <v>97.43</v>
      </c>
      <c r="G78" s="11">
        <v>99.1</v>
      </c>
      <c r="H78" s="11">
        <f>F78*0.3+G78*0.7</f>
        <v>98.6</v>
      </c>
      <c r="I78" s="11">
        <v>7568.63</v>
      </c>
      <c r="J78" s="11"/>
      <c r="K78" s="11"/>
      <c r="L78" s="11"/>
      <c r="M78" s="11"/>
      <c r="N78" s="11">
        <f t="shared" si="2"/>
        <v>7568.63</v>
      </c>
    </row>
    <row r="79" spans="1:14" s="2" customFormat="1" ht="21.75" customHeight="1" x14ac:dyDescent="0.15">
      <c r="A79" s="26" t="s">
        <v>108</v>
      </c>
      <c r="B79" s="26"/>
      <c r="C79" s="26"/>
      <c r="D79" s="15"/>
      <c r="E79" s="15">
        <f>SUM(E14:E78)</f>
        <v>207.6</v>
      </c>
      <c r="F79" s="15"/>
      <c r="G79" s="15"/>
      <c r="H79" s="15">
        <f>SUM(D61:D78)</f>
        <v>0</v>
      </c>
      <c r="I79" s="17">
        <f t="shared" ref="I79:N79" si="3">SUM(I7:I78)</f>
        <v>415646.84</v>
      </c>
      <c r="J79" s="15">
        <f>SUM(J59:J78)</f>
        <v>0</v>
      </c>
      <c r="K79" s="15">
        <f t="shared" si="3"/>
        <v>0</v>
      </c>
      <c r="L79" s="15">
        <f t="shared" si="3"/>
        <v>0</v>
      </c>
      <c r="M79" s="15">
        <f t="shared" si="3"/>
        <v>0</v>
      </c>
      <c r="N79" s="17">
        <f t="shared" si="3"/>
        <v>415646.84</v>
      </c>
    </row>
    <row r="80" spans="1:14" s="2" customFormat="1" ht="30" customHeight="1" x14ac:dyDescent="0.15">
      <c r="A80" s="4" t="s">
        <v>109</v>
      </c>
      <c r="B80" s="4" t="s">
        <v>43</v>
      </c>
      <c r="C80" s="4"/>
      <c r="D80" s="4"/>
      <c r="E80" s="4"/>
      <c r="F80" s="4"/>
      <c r="G80" s="4"/>
      <c r="H80" s="4"/>
      <c r="I80" s="18"/>
      <c r="J80" s="4" t="s">
        <v>110</v>
      </c>
      <c r="K80" s="4"/>
      <c r="L80" s="4"/>
      <c r="M80" s="4"/>
      <c r="N80" s="4"/>
    </row>
    <row r="81" spans="1:12" ht="101.25" customHeight="1" x14ac:dyDescent="0.15">
      <c r="A81" s="27" t="s">
        <v>111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16"/>
    </row>
    <row r="90" spans="1:12" x14ac:dyDescent="0.15">
      <c r="I90" s="3" t="s">
        <v>112</v>
      </c>
    </row>
  </sheetData>
  <mergeCells count="16">
    <mergeCell ref="A81:K81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A1:N1"/>
    <mergeCell ref="A2:N2"/>
    <mergeCell ref="A3:C3"/>
    <mergeCell ref="O3:U3"/>
    <mergeCell ref="A79:C79"/>
    <mergeCell ref="L4:L5"/>
  </mergeCells>
  <phoneticPr fontId="7" type="noConversion"/>
  <printOptions horizontalCentered="1" verticalCentered="1"/>
  <pageMargins left="0.55486111111111103" right="0.55486111111111103" top="0.80277777777777803" bottom="0.60624999999999996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rl</cp:lastModifiedBy>
  <dcterms:created xsi:type="dcterms:W3CDTF">2006-09-16T00:00:00Z</dcterms:created>
  <dcterms:modified xsi:type="dcterms:W3CDTF">2019-09-25T02:47:13Z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