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AED6528-B1B9-4FA4-8509-638B965605BC}" xr6:coauthVersionLast="45" xr6:coauthVersionMax="45" xr10:uidLastSave="{00000000-0000-0000-0000-000000000000}"/>
  <bookViews>
    <workbookView xWindow="-120" yWindow="-120" windowWidth="20730" windowHeight="11160" activeTab="1" xr2:uid="{BD8C53ED-8102-4C46-A45F-E23E8E7B6DB2}"/>
  </bookViews>
  <sheets>
    <sheet name="StripCharts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M20" i="1"/>
  <c r="M19" i="1"/>
  <c r="O8" i="1"/>
  <c r="O10" i="1"/>
  <c r="O7" i="1"/>
  <c r="L17" i="1"/>
  <c r="M17" i="1" s="1"/>
  <c r="L16" i="1"/>
  <c r="M16" i="1" s="1"/>
  <c r="L15" i="1"/>
  <c r="M15" i="1" s="1"/>
  <c r="O14" i="1"/>
  <c r="L14" i="1"/>
  <c r="M14" i="1" s="1"/>
  <c r="O13" i="1"/>
  <c r="M13" i="1"/>
  <c r="L13" i="1"/>
  <c r="L12" i="1"/>
  <c r="M12" i="1" s="1"/>
  <c r="O11" i="1"/>
  <c r="L11" i="1"/>
  <c r="M11" i="1" s="1"/>
  <c r="M10" i="1"/>
  <c r="L10" i="1"/>
  <c r="O9" i="1"/>
  <c r="L9" i="1"/>
  <c r="M9" i="1" s="1"/>
  <c r="L8" i="1"/>
  <c r="M8" i="1" s="1"/>
  <c r="L7" i="1"/>
  <c r="M7" i="1" s="1"/>
  <c r="G22" i="1"/>
  <c r="G21" i="1"/>
  <c r="G20" i="1"/>
  <c r="G19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G7" i="1"/>
  <c r="F7" i="1"/>
  <c r="I14" i="1"/>
  <c r="I13" i="1"/>
  <c r="I11" i="1"/>
  <c r="I10" i="1"/>
  <c r="I9" i="1"/>
  <c r="I8" i="1"/>
  <c r="I7" i="1"/>
  <c r="C11" i="1"/>
  <c r="C10" i="1"/>
  <c r="C9" i="1"/>
  <c r="C8" i="1"/>
  <c r="C7" i="1"/>
  <c r="O15" i="1" l="1"/>
  <c r="I15" i="1"/>
  <c r="M21" i="1" l="1"/>
  <c r="M22" i="1" s="1"/>
</calcChain>
</file>

<file path=xl/sharedStrings.xml><?xml version="1.0" encoding="utf-8"?>
<sst xmlns="http://schemas.openxmlformats.org/spreadsheetml/2006/main" count="45" uniqueCount="23">
  <si>
    <t>ECON 343 NEIU, Spring 2021</t>
  </si>
  <si>
    <t>Basic Summary Statistics</t>
  </si>
  <si>
    <t>Case #1</t>
  </si>
  <si>
    <t>Mean</t>
  </si>
  <si>
    <t>Median</t>
  </si>
  <si>
    <t>Std. Dev.</t>
  </si>
  <si>
    <t>Min</t>
  </si>
  <si>
    <t>Max</t>
  </si>
  <si>
    <t>Obs.</t>
  </si>
  <si>
    <t>Case #2</t>
  </si>
  <si>
    <t>Sum</t>
  </si>
  <si>
    <t>N</t>
  </si>
  <si>
    <t>Dev.</t>
  </si>
  <si>
    <t>Sq_Dev</t>
  </si>
  <si>
    <t>Sum(Sq_Dev)</t>
  </si>
  <si>
    <t xml:space="preserve">Std. Dev. </t>
  </si>
  <si>
    <t>SD.S</t>
  </si>
  <si>
    <t>Case #3</t>
  </si>
  <si>
    <t>Also</t>
  </si>
  <si>
    <t>CV</t>
  </si>
  <si>
    <t>(Coefficient of Variation)</t>
  </si>
  <si>
    <t>SD/Mean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</si>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</sst>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9</xdr:row>
      <xdr:rowOff>161926</xdr:rowOff>
    </xdr:from>
    <xdr:to>
      <xdr:col>14</xdr:col>
      <xdr:colOff>361950</xdr:colOff>
      <xdr:row>22</xdr:row>
      <xdr:rowOff>37305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37FF8-47FC-4BE4-829D-BAD7350A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1876426"/>
          <a:ext cx="4572000" cy="2351879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0</xdr:row>
      <xdr:rowOff>0</xdr:rowOff>
    </xdr:from>
    <xdr:to>
      <xdr:col>14</xdr:col>
      <xdr:colOff>352425</xdr:colOff>
      <xdr:row>12</xdr:row>
      <xdr:rowOff>65879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4677B-591E-43FD-8EEE-0B228F31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825" y="0"/>
          <a:ext cx="4572000" cy="23518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7</xdr:col>
      <xdr:colOff>304800</xdr:colOff>
      <xdr:row>22</xdr:row>
      <xdr:rowOff>75405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439668-35AB-4CC4-855C-4558821E1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14526"/>
          <a:ext cx="4572000" cy="23518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12</xdr:row>
      <xdr:rowOff>65879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071D1D-CA59-4F8B-8394-FA584ED1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572000" cy="2351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9788-98BD-4B65-96A7-10A59D419980}">
  <dimension ref="A1"/>
  <sheetViews>
    <sheetView workbookViewId="0">
      <selection activeCell="P1" sqref="P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BCBD-B7A5-47C6-AA16-2E85613FCC27}">
  <dimension ref="A1:R22"/>
  <sheetViews>
    <sheetView tabSelected="1" topLeftCell="A4" workbookViewId="0">
      <selection activeCell="J4" sqref="J4"/>
    </sheetView>
  </sheetViews>
  <sheetFormatPr defaultRowHeight="14.25" x14ac:dyDescent="0.2"/>
  <cols>
    <col min="1" max="5" width="9.140625" style="1"/>
    <col min="6" max="7" width="9.140625" style="1" customWidth="1"/>
    <col min="8" max="11" width="9.140625" style="1"/>
    <col min="12" max="13" width="9.140625" style="1" customWidth="1"/>
    <col min="14" max="16384" width="9.140625" style="1"/>
  </cols>
  <sheetData>
    <row r="1" spans="1:18" s="7" customFormat="1" ht="18" x14ac:dyDescent="0.25">
      <c r="A1" s="3" t="s">
        <v>0</v>
      </c>
      <c r="B1" s="4"/>
      <c r="C1" s="4"/>
    </row>
    <row r="2" spans="1:18" s="8" customFormat="1" ht="18" x14ac:dyDescent="0.25">
      <c r="A2" s="6"/>
      <c r="B2" s="6"/>
      <c r="C2" s="6"/>
    </row>
    <row r="3" spans="1:18" s="8" customFormat="1" ht="18" x14ac:dyDescent="0.25">
      <c r="A3" s="5" t="s">
        <v>1</v>
      </c>
      <c r="B3" s="6"/>
      <c r="C3" s="6"/>
    </row>
    <row r="5" spans="1:18" x14ac:dyDescent="0.2">
      <c r="A5" s="1" t="s">
        <v>2</v>
      </c>
      <c r="E5" s="1" t="s">
        <v>9</v>
      </c>
      <c r="K5" s="1" t="s">
        <v>17</v>
      </c>
    </row>
    <row r="6" spans="1:18" ht="15" thickBot="1" x14ac:dyDescent="0.25">
      <c r="A6" s="16" t="s">
        <v>8</v>
      </c>
      <c r="E6" s="16" t="s">
        <v>8</v>
      </c>
      <c r="F6" s="15" t="s">
        <v>12</v>
      </c>
      <c r="G6" s="16" t="s">
        <v>13</v>
      </c>
      <c r="K6" s="16" t="s">
        <v>8</v>
      </c>
      <c r="L6" s="15" t="s">
        <v>12</v>
      </c>
      <c r="M6" s="16" t="s">
        <v>13</v>
      </c>
    </row>
    <row r="7" spans="1:18" ht="18" x14ac:dyDescent="0.25">
      <c r="A7" s="2">
        <v>2</v>
      </c>
      <c r="B7" s="9" t="s">
        <v>3</v>
      </c>
      <c r="C7" s="10">
        <f>AVERAGE(A7:A17)</f>
        <v>2</v>
      </c>
      <c r="E7" s="2">
        <v>2.1</v>
      </c>
      <c r="F7" s="2">
        <f>E7-$I$15</f>
        <v>0.10000000000000009</v>
      </c>
      <c r="G7" s="2">
        <f>F7^2</f>
        <v>1.0000000000000018E-2</v>
      </c>
      <c r="H7" s="9" t="s">
        <v>3</v>
      </c>
      <c r="I7" s="10">
        <f>AVERAGE(E7:E17)</f>
        <v>2</v>
      </c>
      <c r="K7" s="2">
        <v>2.8</v>
      </c>
      <c r="L7" s="2">
        <f>K7-$I$15</f>
        <v>0.79999999999999982</v>
      </c>
      <c r="M7" s="2">
        <f>L7^2</f>
        <v>0.63999999999999968</v>
      </c>
      <c r="N7" s="9" t="s">
        <v>3</v>
      </c>
      <c r="O7" s="10">
        <f>AVERAGE(K7:K17)</f>
        <v>2</v>
      </c>
      <c r="Q7" s="17" t="s">
        <v>18</v>
      </c>
    </row>
    <row r="8" spans="1:18" ht="18" x14ac:dyDescent="0.25">
      <c r="A8" s="2">
        <v>2</v>
      </c>
      <c r="B8" s="11" t="s">
        <v>4</v>
      </c>
      <c r="C8" s="12">
        <f>MEDIAN(A7:A17)</f>
        <v>2</v>
      </c>
      <c r="E8" s="2">
        <v>1.9</v>
      </c>
      <c r="F8" s="2">
        <f t="shared" ref="F8:F17" si="0">E8-$I$15</f>
        <v>-0.10000000000000009</v>
      </c>
      <c r="G8" s="2">
        <f t="shared" ref="G8:G17" si="1">F8^2</f>
        <v>1.0000000000000018E-2</v>
      </c>
      <c r="H8" s="11" t="s">
        <v>4</v>
      </c>
      <c r="I8" s="12">
        <f>MEDIAN(E7:E17)</f>
        <v>2</v>
      </c>
      <c r="K8" s="2">
        <v>1.6</v>
      </c>
      <c r="L8" s="2">
        <f t="shared" ref="L8:L17" si="2">K8-$I$15</f>
        <v>-0.39999999999999991</v>
      </c>
      <c r="M8" s="2">
        <f t="shared" ref="M8:M17" si="3">L8^2</f>
        <v>0.15999999999999992</v>
      </c>
      <c r="N8" s="11" t="s">
        <v>4</v>
      </c>
      <c r="O8" s="12">
        <f>MEDIAN(K7:K17)</f>
        <v>1.8</v>
      </c>
      <c r="Q8" s="17" t="s">
        <v>19</v>
      </c>
      <c r="R8" s="1">
        <f>O9/O7</f>
        <v>0.19886038958388558</v>
      </c>
    </row>
    <row r="9" spans="1:18" ht="18" x14ac:dyDescent="0.25">
      <c r="A9" s="2">
        <v>2</v>
      </c>
      <c r="B9" s="11" t="s">
        <v>5</v>
      </c>
      <c r="C9" s="12">
        <f>_xlfn.STDEV.P(A7:A17)</f>
        <v>0</v>
      </c>
      <c r="E9" s="2">
        <v>2.2000000000000002</v>
      </c>
      <c r="F9" s="2">
        <f t="shared" si="0"/>
        <v>0.20000000000000018</v>
      </c>
      <c r="G9" s="2">
        <f t="shared" si="1"/>
        <v>4.000000000000007E-2</v>
      </c>
      <c r="H9" s="11" t="s">
        <v>5</v>
      </c>
      <c r="I9" s="12">
        <f>_xlfn.STDEV.P(E7:E17)</f>
        <v>0.18586407545691705</v>
      </c>
      <c r="K9" s="2">
        <v>2.4</v>
      </c>
      <c r="L9" s="2">
        <f t="shared" si="2"/>
        <v>0.39999999999999991</v>
      </c>
      <c r="M9" s="2">
        <f t="shared" si="3"/>
        <v>0.15999999999999992</v>
      </c>
      <c r="N9" s="11" t="s">
        <v>5</v>
      </c>
      <c r="O9" s="12">
        <f>_xlfn.STDEV.P(K7:K17)</f>
        <v>0.39772077916777115</v>
      </c>
      <c r="Q9" s="1" t="s">
        <v>20</v>
      </c>
    </row>
    <row r="10" spans="1:18" ht="18" x14ac:dyDescent="0.25">
      <c r="A10" s="2">
        <v>2</v>
      </c>
      <c r="B10" s="11" t="s">
        <v>6</v>
      </c>
      <c r="C10" s="12">
        <f>MIN(A7:A17)</f>
        <v>2</v>
      </c>
      <c r="E10" s="2">
        <v>1.8</v>
      </c>
      <c r="F10" s="2">
        <f t="shared" si="0"/>
        <v>-0.19999999999999996</v>
      </c>
      <c r="G10" s="2">
        <f t="shared" si="1"/>
        <v>3.999999999999998E-2</v>
      </c>
      <c r="H10" s="11" t="s">
        <v>6</v>
      </c>
      <c r="I10" s="12">
        <f>MIN(E7:E17)</f>
        <v>1.7</v>
      </c>
      <c r="K10" s="2">
        <v>1.8</v>
      </c>
      <c r="L10" s="2">
        <f t="shared" si="2"/>
        <v>-0.19999999999999996</v>
      </c>
      <c r="M10" s="2">
        <f t="shared" si="3"/>
        <v>3.999999999999998E-2</v>
      </c>
      <c r="N10" s="11" t="s">
        <v>6</v>
      </c>
      <c r="O10" s="12">
        <f>MIN(K7:K17)</f>
        <v>1.6</v>
      </c>
      <c r="Q10" s="1" t="s">
        <v>21</v>
      </c>
    </row>
    <row r="11" spans="1:18" ht="18.75" thickBot="1" x14ac:dyDescent="0.3">
      <c r="A11" s="2">
        <v>2</v>
      </c>
      <c r="B11" s="13" t="s">
        <v>7</v>
      </c>
      <c r="C11" s="14">
        <f>MAX(A7:A17)</f>
        <v>2</v>
      </c>
      <c r="E11" s="2">
        <v>2.1</v>
      </c>
      <c r="F11" s="2">
        <f t="shared" si="0"/>
        <v>0.10000000000000009</v>
      </c>
      <c r="G11" s="2">
        <f t="shared" si="1"/>
        <v>1.0000000000000018E-2</v>
      </c>
      <c r="H11" s="13" t="s">
        <v>7</v>
      </c>
      <c r="I11" s="14">
        <f>MAX(E7:E17)</f>
        <v>2.2999999999999998</v>
      </c>
      <c r="K11" s="2">
        <v>1.6</v>
      </c>
      <c r="L11" s="2">
        <f t="shared" si="2"/>
        <v>-0.39999999999999991</v>
      </c>
      <c r="M11" s="2">
        <f t="shared" si="3"/>
        <v>0.15999999999999992</v>
      </c>
      <c r="N11" s="13" t="s">
        <v>7</v>
      </c>
      <c r="O11" s="14">
        <f>MAX(K7:K17)</f>
        <v>2.8</v>
      </c>
    </row>
    <row r="12" spans="1:18" ht="18" x14ac:dyDescent="0.25">
      <c r="A12" s="2">
        <v>2</v>
      </c>
      <c r="E12" s="2">
        <v>2.2999999999999998</v>
      </c>
      <c r="F12" s="2">
        <f t="shared" si="0"/>
        <v>0.29999999999999982</v>
      </c>
      <c r="G12" s="2">
        <f t="shared" si="1"/>
        <v>8.99999999999999E-2</v>
      </c>
      <c r="K12" s="2">
        <v>2.5</v>
      </c>
      <c r="L12" s="2">
        <f t="shared" si="2"/>
        <v>0.5</v>
      </c>
      <c r="M12" s="2">
        <f t="shared" si="3"/>
        <v>0.25</v>
      </c>
    </row>
    <row r="13" spans="1:18" ht="18" x14ac:dyDescent="0.25">
      <c r="A13" s="2">
        <v>2</v>
      </c>
      <c r="E13" s="2">
        <v>1.7</v>
      </c>
      <c r="F13" s="2">
        <f t="shared" si="0"/>
        <v>-0.30000000000000004</v>
      </c>
      <c r="G13" s="2">
        <f t="shared" si="1"/>
        <v>9.0000000000000024E-2</v>
      </c>
      <c r="H13" s="1" t="s">
        <v>10</v>
      </c>
      <c r="I13" s="1">
        <f>SUM(E7:E17)</f>
        <v>22</v>
      </c>
      <c r="K13" s="2">
        <v>1.7</v>
      </c>
      <c r="L13" s="2">
        <f t="shared" si="2"/>
        <v>-0.30000000000000004</v>
      </c>
      <c r="M13" s="2">
        <f t="shared" si="3"/>
        <v>9.0000000000000024E-2</v>
      </c>
      <c r="N13" s="1" t="s">
        <v>10</v>
      </c>
      <c r="O13" s="1">
        <f>SUM(K7:K17)</f>
        <v>22</v>
      </c>
    </row>
    <row r="14" spans="1:18" ht="18" x14ac:dyDescent="0.25">
      <c r="A14" s="2">
        <v>2</v>
      </c>
      <c r="E14" s="2">
        <v>1.9</v>
      </c>
      <c r="F14" s="2">
        <f t="shared" si="0"/>
        <v>-0.10000000000000009</v>
      </c>
      <c r="G14" s="2">
        <f t="shared" si="1"/>
        <v>1.0000000000000018E-2</v>
      </c>
      <c r="H14" s="1" t="s">
        <v>11</v>
      </c>
      <c r="I14" s="1">
        <f>COUNT(E7:E17)</f>
        <v>11</v>
      </c>
      <c r="K14" s="2">
        <v>1.6</v>
      </c>
      <c r="L14" s="2">
        <f t="shared" si="2"/>
        <v>-0.39999999999999991</v>
      </c>
      <c r="M14" s="2">
        <f t="shared" si="3"/>
        <v>0.15999999999999992</v>
      </c>
      <c r="N14" s="1" t="s">
        <v>11</v>
      </c>
      <c r="O14" s="1">
        <f>COUNT(K7:K17)</f>
        <v>11</v>
      </c>
    </row>
    <row r="15" spans="1:18" ht="18" x14ac:dyDescent="0.25">
      <c r="A15" s="2">
        <v>2</v>
      </c>
      <c r="E15" s="2">
        <v>2.2000000000000002</v>
      </c>
      <c r="F15" s="2">
        <f t="shared" si="0"/>
        <v>0.20000000000000018</v>
      </c>
      <c r="G15" s="2">
        <f t="shared" si="1"/>
        <v>4.000000000000007E-2</v>
      </c>
      <c r="H15" s="1" t="s">
        <v>3</v>
      </c>
      <c r="I15" s="1">
        <f>I13/I14</f>
        <v>2</v>
      </c>
      <c r="K15" s="2">
        <v>2.2000000000000002</v>
      </c>
      <c r="L15" s="2">
        <f t="shared" si="2"/>
        <v>0.20000000000000018</v>
      </c>
      <c r="M15" s="2">
        <f t="shared" si="3"/>
        <v>4.000000000000007E-2</v>
      </c>
      <c r="N15" s="1" t="s">
        <v>3</v>
      </c>
      <c r="O15" s="1">
        <f>O13/O14</f>
        <v>2</v>
      </c>
    </row>
    <row r="16" spans="1:18" ht="18" x14ac:dyDescent="0.25">
      <c r="A16" s="2">
        <v>2</v>
      </c>
      <c r="E16" s="2">
        <v>1.8</v>
      </c>
      <c r="F16" s="2">
        <f t="shared" si="0"/>
        <v>-0.19999999999999996</v>
      </c>
      <c r="G16" s="2">
        <f t="shared" si="1"/>
        <v>3.999999999999998E-2</v>
      </c>
      <c r="K16" s="2">
        <v>1.8</v>
      </c>
      <c r="L16" s="2">
        <f t="shared" si="2"/>
        <v>-0.19999999999999996</v>
      </c>
      <c r="M16" s="2">
        <f t="shared" si="3"/>
        <v>3.999999999999998E-2</v>
      </c>
    </row>
    <row r="17" spans="1:13" ht="18" x14ac:dyDescent="0.25">
      <c r="A17" s="2">
        <v>2</v>
      </c>
      <c r="E17" s="2">
        <v>2</v>
      </c>
      <c r="F17" s="2">
        <f t="shared" si="0"/>
        <v>0</v>
      </c>
      <c r="G17" s="2">
        <f t="shared" si="1"/>
        <v>0</v>
      </c>
      <c r="K17" s="2">
        <v>2</v>
      </c>
      <c r="L17" s="2">
        <f t="shared" si="2"/>
        <v>0</v>
      </c>
      <c r="M17" s="2">
        <f t="shared" si="3"/>
        <v>0</v>
      </c>
    </row>
    <row r="19" spans="1:13" x14ac:dyDescent="0.2">
      <c r="F19" s="1" t="s">
        <v>14</v>
      </c>
      <c r="G19" s="1">
        <f>SUM(G7:G17)</f>
        <v>0.38000000000000012</v>
      </c>
      <c r="L19" s="1" t="s">
        <v>14</v>
      </c>
      <c r="M19" s="1">
        <f>SUM(M7:M17)</f>
        <v>1.7399999999999995</v>
      </c>
    </row>
    <row r="20" spans="1:13" x14ac:dyDescent="0.2">
      <c r="F20" s="1" t="s">
        <v>22</v>
      </c>
      <c r="G20" s="1">
        <f>G19/I14</f>
        <v>3.4545454545454553E-2</v>
      </c>
      <c r="L20" s="1" t="s">
        <v>22</v>
      </c>
      <c r="M20" s="1">
        <f>M19/O14</f>
        <v>0.15818181818181815</v>
      </c>
    </row>
    <row r="21" spans="1:13" x14ac:dyDescent="0.2">
      <c r="F21" s="1" t="s">
        <v>15</v>
      </c>
      <c r="G21" s="1">
        <f>SQRT(G20)</f>
        <v>0.18586407545691705</v>
      </c>
      <c r="L21" s="1" t="s">
        <v>15</v>
      </c>
      <c r="M21" s="1">
        <f>SQRT(M20)</f>
        <v>0.3977207791677701</v>
      </c>
    </row>
    <row r="22" spans="1:13" x14ac:dyDescent="0.2">
      <c r="F22" s="1" t="s">
        <v>16</v>
      </c>
      <c r="G22" s="1">
        <f>SQRT(I14/(I14-1))*G21</f>
        <v>0.19493588689617933</v>
      </c>
      <c r="L22" s="1" t="s">
        <v>16</v>
      </c>
      <c r="M22" s="1">
        <f>SQRT(O14/(O14-1))*M21</f>
        <v>0.41713307229228419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StripCharts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W. Hegerty</dc:creator>
  <cp:lastModifiedBy>Scott W. Hegerty</cp:lastModifiedBy>
  <dcterms:created xsi:type="dcterms:W3CDTF">2020-09-29T12:17:54Z</dcterms:created>
  <dcterms:modified xsi:type="dcterms:W3CDTF">2020-09-29T14:47:32Z</dcterms:modified>
</cp:coreProperties>
</file>