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94"/>
  <sheetViews>
    <sheetView workbookViewId="0">
      <selection activeCell="A1" sqref="A1"/>
    </sheetView>
  </sheetViews>
  <sheetFormatPr baseColWidth="8" defaultRowHeight="15"/>
  <sheetData>
    <row r="1">
      <c r="B1" s="1" t="inlineStr">
        <is>
          <t>CVE</t>
        </is>
      </c>
      <c r="C1" s="1" t="inlineStr">
        <is>
          <t>package</t>
        </is>
      </c>
      <c r="D1" s="1" t="inlineStr">
        <is>
          <t>severity</t>
        </is>
      </c>
      <c r="E1" s="1" t="inlineStr">
        <is>
          <t>summary</t>
        </is>
      </c>
      <c r="F1" s="1" t="inlineStr">
        <is>
          <t>description</t>
        </is>
      </c>
      <c r="G1" s="1" t="inlineStr">
        <is>
          <t>publishedAt</t>
        </is>
      </c>
      <c r="H1" s="1" t="inlineStr">
        <is>
          <t>vulnerableVersionRange</t>
        </is>
      </c>
      <c r="I1" s="1" t="inlineStr">
        <is>
          <t>firstPatchedVersion</t>
        </is>
      </c>
    </row>
    <row r="2">
      <c r="A2" s="1" t="n">
        <v>0</v>
      </c>
      <c r="B2" t="inlineStr">
        <is>
          <t>CVE-2017-1000006</t>
        </is>
      </c>
      <c r="C2" t="inlineStr">
        <is>
          <t>plotly.js</t>
        </is>
      </c>
      <c r="D2" t="inlineStr">
        <is>
          <t>MODERATE</t>
        </is>
      </c>
      <c r="E2" t="inlineStr">
        <is>
          <t>Cross Site Scripting (XSS) in plotly.js</t>
        </is>
      </c>
      <c r="F2" t="inlineStr">
        <is>
          <t>Affected versions of `plotly.js` are vulnerable to cross-site scripting if an attacker can convince a user to visit a malicious plot on a site using this package.
## Recommendation
Update to 1.16.0 or later.</t>
        </is>
      </c>
      <c r="G2" t="inlineStr">
        <is>
          <t>2017-10-24T18:33:35Z</t>
        </is>
      </c>
      <c r="H2" t="inlineStr">
        <is>
          <t>&lt; 1.16.0</t>
        </is>
      </c>
      <c r="I2" t="inlineStr">
        <is>
          <t>1.16.0</t>
        </is>
      </c>
    </row>
    <row r="3">
      <c r="A3" s="1" t="n">
        <v>1</v>
      </c>
      <c r="B3" t="inlineStr">
        <is>
          <t>CVE-2016-7103</t>
        </is>
      </c>
      <c r="C3" t="inlineStr">
        <is>
          <t>jquery-ui</t>
        </is>
      </c>
      <c r="D3" t="inlineStr">
        <is>
          <t>HIGH</t>
        </is>
      </c>
      <c r="E3" t="inlineStr">
        <is>
          <t>XSS in dialog closeText in jquery-ui</t>
        </is>
      </c>
      <c r="F3" t="inlineStr">
        <is>
          <t>Affected versions of `jquery-ui` are vulnerable to a cross-site scripting vulnerability when arbitrary user input is supplied as the value of the `closeText` parameter in the `dialog` function. 
jQuery-UI is a library for manipulating UI elements via jQuery.
Version 1.11.4 has a cross site scripting (XSS) vulnerability in the `closeText` parameter of the `dialog`  function.  If your application passes user input to this parameter, it may be vulnerable to XSS via this attack vector.
## Recommendation
Upgrade to jQuery-UI 1.12.0 or later.</t>
        </is>
      </c>
      <c r="G3" t="inlineStr">
        <is>
          <t>2017-10-24T18:33:35Z</t>
        </is>
      </c>
      <c r="H3" t="inlineStr">
        <is>
          <t>&lt; 1.12.0</t>
        </is>
      </c>
      <c r="I3" t="inlineStr">
        <is>
          <t>1.12.0</t>
        </is>
      </c>
    </row>
    <row r="4">
      <c r="A4" s="1" t="n">
        <v>2</v>
      </c>
      <c r="B4" t="inlineStr">
        <is>
          <t>CVE-2016-4055</t>
        </is>
      </c>
      <c r="C4" t="inlineStr">
        <is>
          <t>moment</t>
        </is>
      </c>
      <c r="D4" t="inlineStr">
        <is>
          <t>MODERATE</t>
        </is>
      </c>
      <c r="E4" t="inlineStr">
        <is>
          <t>Regular Expression Denial of Service in moment</t>
        </is>
      </c>
      <c r="F4" t="inlineStr">
        <is>
          <t xml:space="preserve">Versions of `moment` prior to 2.11.2 are affected by a regular expression denial of service vulnerability. The vulnerability is triggered when arbitrary user input is passed into `moment.duration()`.
## Proof of concept
```
var moment = require('moment');
var genstr = function (len, chr) {
    var result = "";
    for (i=0; i&lt;=len; i++) {
        result = result + chr;
    }
    return result;
}
for (i=20000;i&lt;=10000000;i=i+10000) {
    console.log("COUNT: " + i);
    var str = '-' + genstr(i, '1')
    console.log("LENGTH: " + str.length);
    var start = process.hrtime();
    moment.duration(str)
    var end = process.hrtime(start);
    console.log(end);
}
```
### Results
```
$ node moment.js
COUNT: 20000
LENGTH: 20002
[ 0, 618931029 ]
COUNT: 30001
LENGTH: 30003
[ 1, 401413894 ]
COUNT: 40002
LENGTH: 40004
[ 2, 437075303 ]
COUNT: 50003
LENGTH: 50005
[ 3, 824664804 ]
COUNT: 60004
LENGTH: 60006
[ 5, 651335262 ]
```
## Recommendation
Please update to version 2.11.2 or later. </t>
        </is>
      </c>
      <c r="G4" t="inlineStr">
        <is>
          <t>2017-10-24T18:33:35Z</t>
        </is>
      </c>
      <c r="H4" t="inlineStr">
        <is>
          <t>&lt; 2.11.2</t>
        </is>
      </c>
      <c r="I4" t="inlineStr">
        <is>
          <t>2.11.2</t>
        </is>
      </c>
    </row>
    <row r="5">
      <c r="A5" s="1" t="n">
        <v>3</v>
      </c>
      <c r="B5" t="inlineStr">
        <is>
          <t>CVE-2016-1202</t>
        </is>
      </c>
      <c r="C5" t="inlineStr">
        <is>
          <t>electron</t>
        </is>
      </c>
      <c r="D5" t="inlineStr">
        <is>
          <t>HIGH</t>
        </is>
      </c>
      <c r="E5" t="inlineStr">
        <is>
          <t>High severity vulnerability that affects electron</t>
        </is>
      </c>
      <c r="F5" t="inlineStr">
        <is>
          <t>Untrusted search path vulnerability in Atom Electron before 0.33.5 allows local users to gain privileges via a Trojan horse Node.js module in a parent directory of a directory named on a require line.</t>
        </is>
      </c>
      <c r="G5" t="inlineStr">
        <is>
          <t>2017-10-24T18:33:35Z</t>
        </is>
      </c>
      <c r="H5" t="inlineStr">
        <is>
          <t>&lt; 0.33.5</t>
        </is>
      </c>
      <c r="I5" t="inlineStr">
        <is>
          <t>0.33.5</t>
        </is>
      </c>
    </row>
    <row r="6">
      <c r="A6" s="1" t="n">
        <v>4</v>
      </c>
      <c r="B6" t="inlineStr">
        <is>
          <t>CVE-2015-8862</t>
        </is>
      </c>
      <c r="C6" t="inlineStr">
        <is>
          <t>mustache</t>
        </is>
      </c>
      <c r="D6" t="inlineStr">
        <is>
          <t>HIGH</t>
        </is>
      </c>
      <c r="E6" t="inlineStr">
        <is>
          <t>Cross-Site Scripting in mustache</t>
        </is>
      </c>
      <c r="F6" t="inlineStr">
        <is>
          <t>Versions of `mustache` prior to 2.2.1 are affected by a cross-site scripting vulnerability when attributes in mustache templates are not quoted.
### Example
Template:
```&lt;a href={{foo}}/&gt;```
Input:
```{ 'foo' : 'test.com onload=alert(1)'}```
Rendered result:
```&lt;a href=test.com onload=alert(1)/&gt;```
## Recommendation
Update to version 2.2.1 or later.
Alternatively, ensure that all attributes in hmustache templates are encapsulated with quotes.</t>
        </is>
      </c>
      <c r="G6" t="inlineStr">
        <is>
          <t>2017-10-24T18:33:36Z</t>
        </is>
      </c>
      <c r="H6" t="inlineStr">
        <is>
          <t>&lt; 2.2.1</t>
        </is>
      </c>
      <c r="I6" t="inlineStr">
        <is>
          <t>2.2.1</t>
        </is>
      </c>
    </row>
    <row r="7">
      <c r="A7" s="1" t="n">
        <v>5</v>
      </c>
      <c r="B7" t="inlineStr">
        <is>
          <t>CVE-2015-8861</t>
        </is>
      </c>
      <c r="C7" t="inlineStr">
        <is>
          <t>handlebars</t>
        </is>
      </c>
      <c r="D7" t="inlineStr">
        <is>
          <t>MODERATE</t>
        </is>
      </c>
      <c r="E7" t="inlineStr">
        <is>
          <t>Moderate severity vulnerability that affects handlebars</t>
        </is>
      </c>
      <c r="F7" t="inlineStr">
        <is>
          <t>**Withdrawn:** Duplicate of GHSA-9prh-257w-9277</t>
        </is>
      </c>
      <c r="G7" t="inlineStr">
        <is>
          <t>2017-10-24T18:33:36Z</t>
        </is>
      </c>
      <c r="H7" t="inlineStr">
        <is>
          <t>&lt; 4.0.0</t>
        </is>
      </c>
      <c r="I7" t="inlineStr">
        <is>
          <t>4.0.0</t>
        </is>
      </c>
    </row>
    <row r="8">
      <c r="A8" s="1" t="n">
        <v>6</v>
      </c>
      <c r="B8" t="inlineStr">
        <is>
          <t>CVE-2015-8860</t>
        </is>
      </c>
      <c r="C8" t="inlineStr">
        <is>
          <t>tar</t>
        </is>
      </c>
      <c r="D8" t="inlineStr">
        <is>
          <t>CRITICAL</t>
        </is>
      </c>
      <c r="E8" t="inlineStr">
        <is>
          <t>Symlink Arbitrary File Overwrite in tar</t>
        </is>
      </c>
      <c r="F8" t="inlineStr">
        <is>
          <t>Versions of `tar` prior to 2.0.0 are affected by an arbitrary file write vulnerability. The vulnerability occurs because `tar` does not verify that extracted symbolic links to not resolve to targets outside of the extraction root directory.
## Recommendation
Update to version 2.0.0 or later</t>
        </is>
      </c>
      <c r="G8" t="inlineStr">
        <is>
          <t>2017-10-24T18:33:36Z</t>
        </is>
      </c>
      <c r="H8" t="inlineStr">
        <is>
          <t>&lt; 2.0.0</t>
        </is>
      </c>
      <c r="I8" t="inlineStr">
        <is>
          <t>2.0.0</t>
        </is>
      </c>
    </row>
    <row r="9">
      <c r="A9" s="1" t="n">
        <v>7</v>
      </c>
      <c r="B9" t="inlineStr">
        <is>
          <t>CVE-2015-8859</t>
        </is>
      </c>
      <c r="C9" t="inlineStr">
        <is>
          <t>send</t>
        </is>
      </c>
      <c r="D9" t="inlineStr">
        <is>
          <t>LOW</t>
        </is>
      </c>
      <c r="E9" t="inlineStr">
        <is>
          <t>Root Path Disclosure in send</t>
        </is>
      </c>
      <c r="F9" t="inlineStr">
        <is>
          <t>Versions of `send` prior to 0.11.2 are affected by an information leakage vulnerability which may allow an attacker to enumerate paths on the server filesystem.
## Recommendation
Update to version 0.11.1 or later.</t>
        </is>
      </c>
      <c r="G9" t="inlineStr">
        <is>
          <t>2017-10-24T18:33:36Z</t>
        </is>
      </c>
      <c r="H9" t="inlineStr">
        <is>
          <t>&lt; 0.11.1</t>
        </is>
      </c>
      <c r="I9" t="inlineStr">
        <is>
          <t>0.11.1</t>
        </is>
      </c>
    </row>
    <row r="10">
      <c r="A10" s="1" t="n">
        <v>8</v>
      </c>
      <c r="B10" t="inlineStr">
        <is>
          <t>CVE-2015-8858</t>
        </is>
      </c>
      <c r="C10" t="inlineStr">
        <is>
          <t>uglify-js</t>
        </is>
      </c>
      <c r="D10" t="inlineStr">
        <is>
          <t>LOW</t>
        </is>
      </c>
      <c r="E10" t="inlineStr">
        <is>
          <t>Regular Expression Denial of Service in uglify-js</t>
        </is>
      </c>
      <c r="F10" t="inlineStr">
        <is>
          <t>Versions of `uglify-js` prior to 2.6.0 are affected by a regular expression denial of service vulnerability when malicious inputs are passed into the `parse()` method.
### Proof of Concept
```
var u = require('uglify-js');
var genstr = function (len, chr) {
    var result = "";
    for (i=0; i&lt;=len; i++) {
        result = result + chr;
    }
    return result;
}
u.parse("var a = " + genstr(process.argv[2], "1") + ".1ee7;");
```
### Results
```
$ time node test.js 10000
real	0m1.091s
user	0m1.047s
sys	0m0.039s
$ time node test.js 80000
real	0m6.486s
user	0m6.229s
sys	0m0.094s
```
## Recommendation
Update to version 2.6.0 or later.</t>
        </is>
      </c>
      <c r="G10" t="inlineStr">
        <is>
          <t>2017-10-24T18:33:36Z</t>
        </is>
      </c>
      <c r="H10" t="inlineStr">
        <is>
          <t>&lt; 2.6.0</t>
        </is>
      </c>
      <c r="I10" t="inlineStr">
        <is>
          <t>2.6.0</t>
        </is>
      </c>
    </row>
    <row r="11">
      <c r="A11" s="1" t="n">
        <v>9</v>
      </c>
      <c r="B11" t="inlineStr">
        <is>
          <t>CVE-2015-8857</t>
        </is>
      </c>
      <c r="C11" t="inlineStr">
        <is>
          <t>uglify-js</t>
        </is>
      </c>
      <c r="D11" t="inlineStr">
        <is>
          <t>LOW</t>
        </is>
      </c>
      <c r="E11" t="inlineStr">
        <is>
          <t>Incorrect Handling of Non-Boolean Comparisons During Minification in uglify-js</t>
        </is>
      </c>
      <c r="F11" t="inlineStr">
        <is>
          <t>Versions of `uglify-js` prior to 2.4.24 are affected by a vulnerability which may cause crafted JavaScript to have altered functionality after minification.
## Recommendation
Upgrade UglifyJS to version &gt;= 2.4.24.</t>
        </is>
      </c>
      <c r="G11" t="inlineStr">
        <is>
          <t>2017-10-24T18:33:36Z</t>
        </is>
      </c>
      <c r="H11" t="inlineStr">
        <is>
          <t>&lt; 2.4.24</t>
        </is>
      </c>
      <c r="I11" t="inlineStr">
        <is>
          <t>2.4.24</t>
        </is>
      </c>
    </row>
    <row r="12">
      <c r="A12" s="1" t="n">
        <v>10</v>
      </c>
      <c r="B12" t="inlineStr">
        <is>
          <t>CVE-2015-8856</t>
        </is>
      </c>
      <c r="C12" t="inlineStr">
        <is>
          <t>serve-index</t>
        </is>
      </c>
      <c r="D12" t="inlineStr">
        <is>
          <t>MODERATE</t>
        </is>
      </c>
      <c r="E12" t="inlineStr">
        <is>
          <t>Cross-Site Scripting in serve-index</t>
        </is>
      </c>
      <c r="F12" t="inlineStr">
        <is>
          <t>Versions 1.6.2 and earlier of `serve-index` are affected by a cross-site scripting vulnerability. Because file and directory names are not escaped in the module's HTML output, a remote attacker that can influence file or directory names can launch a persistent cross-site scripting attack on the application.
## Recommendation
Update to version 1.6.3 or later.</t>
        </is>
      </c>
      <c r="G12" t="inlineStr">
        <is>
          <t>2017-10-24T18:33:36Z</t>
        </is>
      </c>
      <c r="H12" t="inlineStr">
        <is>
          <t>&lt; 1.6.3</t>
        </is>
      </c>
      <c r="I12" t="inlineStr">
        <is>
          <t>1.6.3</t>
        </is>
      </c>
    </row>
    <row r="13">
      <c r="A13" s="1" t="n">
        <v>11</v>
      </c>
      <c r="B13" t="inlineStr">
        <is>
          <t>CVE-2015-8855</t>
        </is>
      </c>
      <c r="C13" t="inlineStr">
        <is>
          <t>semver</t>
        </is>
      </c>
      <c r="D13" t="inlineStr">
        <is>
          <t>MODERATE</t>
        </is>
      </c>
      <c r="E13" t="inlineStr">
        <is>
          <t>Regular Expression Denial of Service in semver</t>
        </is>
      </c>
      <c r="F13" t="inlineStr">
        <is>
          <t>Versions 4.3.1 and earlier of `semver` are affected by a regular expression denial of service vulnerability when extremely long version strings are parsed.
## Recommendation
Update to version 4.3.2 or later</t>
        </is>
      </c>
      <c r="G13" t="inlineStr">
        <is>
          <t>2017-10-24T18:33:36Z</t>
        </is>
      </c>
      <c r="H13" t="inlineStr">
        <is>
          <t>&lt; 4.3.2</t>
        </is>
      </c>
      <c r="I13" t="inlineStr">
        <is>
          <t>4.3.2</t>
        </is>
      </c>
    </row>
    <row r="14">
      <c r="A14" s="1" t="n">
        <v>12</v>
      </c>
      <c r="B14" t="inlineStr">
        <is>
          <t>CVE-2015-8854</t>
        </is>
      </c>
      <c r="C14" t="inlineStr">
        <is>
          <t>marked</t>
        </is>
      </c>
      <c r="D14" t="inlineStr">
        <is>
          <t>HIGH</t>
        </is>
      </c>
      <c r="E14" t="inlineStr">
        <is>
          <t>Regular Expression Denial of Service in marked</t>
        </is>
      </c>
      <c r="F14" t="inlineStr">
        <is>
          <t>Versions 0.3.3 and earlier of `marked` are affected by a regular expression denial of service ( ReDoS ) vulnerability when passed inputs that reach the `em` inline rule.
## Recommendation
Update to version 0.3.4 or later.</t>
        </is>
      </c>
      <c r="G14" t="inlineStr">
        <is>
          <t>2017-10-24T18:33:36Z</t>
        </is>
      </c>
      <c r="H14" t="inlineStr">
        <is>
          <t>&lt; 0.3.4</t>
        </is>
      </c>
      <c r="I14" t="inlineStr">
        <is>
          <t>0.3.4</t>
        </is>
      </c>
    </row>
    <row r="15">
      <c r="A15" s="1" t="n">
        <v>13</v>
      </c>
      <c r="B15" t="inlineStr">
        <is>
          <t>CVE-2015-8315</t>
        </is>
      </c>
      <c r="C15" t="inlineStr">
        <is>
          <t>ms</t>
        </is>
      </c>
      <c r="D15" t="inlineStr">
        <is>
          <t>MODERATE</t>
        </is>
      </c>
      <c r="E15" t="inlineStr">
        <is>
          <t>Regular Expression Denial of Service in millisecond</t>
        </is>
      </c>
      <c r="F15" t="inlineStr">
        <is>
          <t>Versions of `millisecond` prior to 0.1.2 are affected by a regular expression denial of service vulnerability when extremely long version strings are parsed.
## Proof of concept
```
var ms = require('millisecond');
var genstr = function (len, chr) {
   var result = "";
   for (i=0; i&lt;=len; i++) {
       result = result + chr;
   }
   return result;
}
ms(genstr(process.argv[2], "5") + " minutea");
```
## Recommendation
Update to version 0.1.2 or later.</t>
        </is>
      </c>
      <c r="G15" t="inlineStr">
        <is>
          <t>2017-10-24T18:33:36Z</t>
        </is>
      </c>
      <c r="H15" t="inlineStr">
        <is>
          <t>&lt; 0.7.1</t>
        </is>
      </c>
      <c r="I15" t="inlineStr">
        <is>
          <t>0.7.1</t>
        </is>
      </c>
    </row>
    <row r="16">
      <c r="A16" s="1" t="n">
        <v>14</v>
      </c>
      <c r="B16" t="inlineStr">
        <is>
          <t>CVE-2015-7565</t>
        </is>
      </c>
      <c r="C16" t="inlineStr">
        <is>
          <t>ember</t>
        </is>
      </c>
      <c r="D16" t="inlineStr">
        <is>
          <t>MODERATE</t>
        </is>
      </c>
      <c r="E16" t="inlineStr">
        <is>
          <t>Moderate severity vulnerability that affects ember</t>
        </is>
      </c>
      <c r="F16" t="inlineStr">
        <is>
          <t>Withdrawn, accidental duplicate publish.
Cross-site scripting (XSS) vulnerability in Ember.js 1.8.x through 1.10.x, 1.11.x before 1.11.4, 1.12.x before 1.12.2, 1.13.x before 1.13.12, 2.0.x before 2.0.3, 2.1.x before 2.1.2, and 2.2.x before 2.2.1 allows remote attackers to inject arbitrary web script or HTML.</t>
        </is>
      </c>
      <c r="G16" t="inlineStr">
        <is>
          <t>2017-10-24T18:33:36Z</t>
        </is>
      </c>
      <c r="H16" t="inlineStr">
        <is>
          <t>&gt;= 1.8.0, &lt; 1.11.4</t>
        </is>
      </c>
      <c r="I16" t="inlineStr">
        <is>
          <t>1.11.4</t>
        </is>
      </c>
    </row>
    <row r="17">
      <c r="A17" s="1" t="n">
        <v>15</v>
      </c>
      <c r="B17" t="inlineStr">
        <is>
          <t>CVE-2015-7565</t>
        </is>
      </c>
      <c r="C17" t="inlineStr">
        <is>
          <t>ember</t>
        </is>
      </c>
      <c r="D17" t="inlineStr">
        <is>
          <t>MODERATE</t>
        </is>
      </c>
      <c r="E17" t="inlineStr">
        <is>
          <t>Moderate severity vulnerability that affects ember</t>
        </is>
      </c>
      <c r="F17" t="inlineStr">
        <is>
          <t>Withdrawn, accidental duplicate publish.
Cross-site scripting (XSS) vulnerability in Ember.js 1.8.x through 1.10.x, 1.11.x before 1.11.4, 1.12.x before 1.12.2, 1.13.x before 1.13.12, 2.0.x before 2.0.3, 2.1.x before 2.1.2, and 2.2.x before 2.2.1 allows remote attackers to inject arbitrary web script or HTML.</t>
        </is>
      </c>
      <c r="G17" t="inlineStr">
        <is>
          <t>2017-10-24T18:33:36Z</t>
        </is>
      </c>
      <c r="H17" t="inlineStr">
        <is>
          <t>&gt;= 1.12.0, &lt; 1.12.2</t>
        </is>
      </c>
      <c r="I17" t="inlineStr">
        <is>
          <t>1.12.2</t>
        </is>
      </c>
    </row>
    <row r="18">
      <c r="A18" s="1" t="n">
        <v>16</v>
      </c>
      <c r="B18" t="inlineStr">
        <is>
          <t>CVE-2015-7565</t>
        </is>
      </c>
      <c r="C18" t="inlineStr">
        <is>
          <t>ember</t>
        </is>
      </c>
      <c r="D18" t="inlineStr">
        <is>
          <t>MODERATE</t>
        </is>
      </c>
      <c r="E18" t="inlineStr">
        <is>
          <t>Moderate severity vulnerability that affects ember</t>
        </is>
      </c>
      <c r="F18" t="inlineStr">
        <is>
          <t>Withdrawn, accidental duplicate publish.
Cross-site scripting (XSS) vulnerability in Ember.js 1.8.x through 1.10.x, 1.11.x before 1.11.4, 1.12.x before 1.12.2, 1.13.x before 1.13.12, 2.0.x before 2.0.3, 2.1.x before 2.1.2, and 2.2.x before 2.2.1 allows remote attackers to inject arbitrary web script or HTML.</t>
        </is>
      </c>
      <c r="G18" t="inlineStr">
        <is>
          <t>2017-10-24T18:33:36Z</t>
        </is>
      </c>
      <c r="H18" t="inlineStr">
        <is>
          <t>&gt;= 1.13.0, &lt; 1.13.12</t>
        </is>
      </c>
      <c r="I18" t="inlineStr">
        <is>
          <t>1.13.12</t>
        </is>
      </c>
    </row>
    <row r="19">
      <c r="A19" s="1" t="n">
        <v>17</v>
      </c>
      <c r="B19" t="inlineStr">
        <is>
          <t>CVE-2015-7565</t>
        </is>
      </c>
      <c r="C19" t="inlineStr">
        <is>
          <t>ember</t>
        </is>
      </c>
      <c r="D19" t="inlineStr">
        <is>
          <t>MODERATE</t>
        </is>
      </c>
      <c r="E19" t="inlineStr">
        <is>
          <t>Moderate severity vulnerability that affects ember</t>
        </is>
      </c>
      <c r="F19" t="inlineStr">
        <is>
          <t>Withdrawn, accidental duplicate publish.
Cross-site scripting (XSS) vulnerability in Ember.js 1.8.x through 1.10.x, 1.11.x before 1.11.4, 1.12.x before 1.12.2, 1.13.x before 1.13.12, 2.0.x before 2.0.3, 2.1.x before 2.1.2, and 2.2.x before 2.2.1 allows remote attackers to inject arbitrary web script or HTML.</t>
        </is>
      </c>
      <c r="G19" t="inlineStr">
        <is>
          <t>2017-10-24T18:33:36Z</t>
        </is>
      </c>
      <c r="H19" t="inlineStr">
        <is>
          <t>&gt;= 2.0.0, &lt; 2.0.3</t>
        </is>
      </c>
      <c r="I19" t="inlineStr">
        <is>
          <t>2.0.3</t>
        </is>
      </c>
    </row>
    <row r="20">
      <c r="A20" s="1" t="n">
        <v>18</v>
      </c>
      <c r="B20" t="inlineStr">
        <is>
          <t>CVE-2015-7565</t>
        </is>
      </c>
      <c r="C20" t="inlineStr">
        <is>
          <t>ember</t>
        </is>
      </c>
      <c r="D20" t="inlineStr">
        <is>
          <t>MODERATE</t>
        </is>
      </c>
      <c r="E20" t="inlineStr">
        <is>
          <t>Moderate severity vulnerability that affects ember</t>
        </is>
      </c>
      <c r="F20" t="inlineStr">
        <is>
          <t>Withdrawn, accidental duplicate publish.
Cross-site scripting (XSS) vulnerability in Ember.js 1.8.x through 1.10.x, 1.11.x before 1.11.4, 1.12.x before 1.12.2, 1.13.x before 1.13.12, 2.0.x before 2.0.3, 2.1.x before 2.1.2, and 2.2.x before 2.2.1 allows remote attackers to inject arbitrary web script or HTML.</t>
        </is>
      </c>
      <c r="G20" t="inlineStr">
        <is>
          <t>2017-10-24T18:33:36Z</t>
        </is>
      </c>
      <c r="H20" t="inlineStr">
        <is>
          <t>&gt;= 2.1.0, &lt; 2.1.2</t>
        </is>
      </c>
      <c r="I20" t="inlineStr">
        <is>
          <t>2.1.2</t>
        </is>
      </c>
    </row>
    <row r="21">
      <c r="A21" s="1" t="n">
        <v>19</v>
      </c>
      <c r="B21" t="inlineStr">
        <is>
          <t>CVE-2015-7565</t>
        </is>
      </c>
      <c r="C21" t="inlineStr">
        <is>
          <t>ember</t>
        </is>
      </c>
      <c r="D21" t="inlineStr">
        <is>
          <t>MODERATE</t>
        </is>
      </c>
      <c r="E21" t="inlineStr">
        <is>
          <t>Moderate severity vulnerability that affects ember</t>
        </is>
      </c>
      <c r="F21" t="inlineStr">
        <is>
          <t>Withdrawn, accidental duplicate publish.
Cross-site scripting (XSS) vulnerability in Ember.js 1.8.x through 1.10.x, 1.11.x before 1.11.4, 1.12.x before 1.12.2, 1.13.x before 1.13.12, 2.0.x before 2.0.3, 2.1.x before 2.1.2, and 2.2.x before 2.2.1 allows remote attackers to inject arbitrary web script or HTML.</t>
        </is>
      </c>
      <c r="G21" t="inlineStr">
        <is>
          <t>2017-10-24T18:33:36Z</t>
        </is>
      </c>
      <c r="H21" t="inlineStr">
        <is>
          <t>&gt;= 2.2.0, &lt; 2.2.1</t>
        </is>
      </c>
      <c r="I21" t="inlineStr">
        <is>
          <t>2.2.1</t>
        </is>
      </c>
    </row>
    <row r="22">
      <c r="A22" s="1" t="n">
        <v>20</v>
      </c>
      <c r="B22" t="inlineStr">
        <is>
          <t>CVE-2015-5688</t>
        </is>
      </c>
      <c r="C22" t="inlineStr">
        <is>
          <t>geddy</t>
        </is>
      </c>
      <c r="D22" t="inlineStr">
        <is>
          <t>HIGH</t>
        </is>
      </c>
      <c r="E22" t="inlineStr">
        <is>
          <t>Directory Traversal in geddy</t>
        </is>
      </c>
      <c r="F22" t="inlineStr">
        <is>
          <t>Versions 13.0.8 and earlier of geddy are vulnerable to a directory traversal attack via URI encoded attack vectors.
### Proof of Concept
```
http://localhost:4000/..%2f..%2f..%2f..%2f..%2f..%2f..%2f..%2f..%2f..%2f..%2f..%2f..%2f..%2f..%2f..%2fetc/passwd
```
## Recommendation
Update geddy to version &gt;= 13.0.8</t>
        </is>
      </c>
      <c r="G22" t="inlineStr">
        <is>
          <t>2017-10-24T18:33:36Z</t>
        </is>
      </c>
      <c r="H22" t="inlineStr">
        <is>
          <t>&lt; 13.0.8</t>
        </is>
      </c>
      <c r="I22" t="inlineStr">
        <is>
          <t>13.0.8</t>
        </is>
      </c>
    </row>
    <row r="23">
      <c r="A23" s="1" t="n">
        <v>21</v>
      </c>
      <c r="B23" t="inlineStr">
        <is>
          <t>CVE-2015-1370</t>
        </is>
      </c>
      <c r="C23" t="inlineStr">
        <is>
          <t>marked</t>
        </is>
      </c>
      <c r="D23" t="inlineStr">
        <is>
          <t>MODERATE</t>
        </is>
      </c>
      <c r="E23" t="inlineStr">
        <is>
          <t>VBScript Content Injection in marked</t>
        </is>
      </c>
      <c r="F23" t="inlineStr">
        <is>
          <t>Versions 0.3.2 and earlier of `marked` are affected by a cross-site scripting vulnerability even when `sanitize:true` is set. 
## Proof of Concept ( IE10 Compatibility Mode Only )
`[xss link](vbscript:alert(1&amp;#41;)`
will get a link
`&lt;a href="vbscript:alert(1)"&gt;xss link&lt;/a&gt;`
## Recommendation
Update to version 0.3.3 or later.</t>
        </is>
      </c>
      <c r="G23" t="inlineStr">
        <is>
          <t>2017-10-24T18:33:36Z</t>
        </is>
      </c>
      <c r="H23" t="inlineStr">
        <is>
          <t>&lt; 0.3.3</t>
        </is>
      </c>
      <c r="I23" t="inlineStr">
        <is>
          <t>0.3.3</t>
        </is>
      </c>
    </row>
    <row r="24">
      <c r="A24" s="1" t="n">
        <v>22</v>
      </c>
      <c r="B24" t="inlineStr">
        <is>
          <t>CVE-2015-1369</t>
        </is>
      </c>
      <c r="C24" t="inlineStr">
        <is>
          <t>sequelize</t>
        </is>
      </c>
      <c r="D24" t="inlineStr">
        <is>
          <t>CRITICAL</t>
        </is>
      </c>
      <c r="E24" t="inlineStr">
        <is>
          <t>SQL Injection in sequelize</t>
        </is>
      </c>
      <c r="F24" t="inlineStr">
        <is>
          <t>Versions 2.0.0-rc-7 and earlier of `sequelize` are affected by a SQL injection vulnerability when user input is passed into the order parameter.
## Proof of Concept
```javascript
Test.findAndCountAll({
where: { id :1 },
order : [['id', 'UNTRUSTED USER INPUT']]
})
```
## Recommendation
Update to version 2.0.0-rc8 or later</t>
        </is>
      </c>
      <c r="G24" t="inlineStr">
        <is>
          <t>2017-10-24T18:33:36Z</t>
        </is>
      </c>
      <c r="H24" t="inlineStr">
        <is>
          <t>&lt; 2.0.0-rc8</t>
        </is>
      </c>
      <c r="I24" t="inlineStr">
        <is>
          <t>2.0.0-rc8</t>
        </is>
      </c>
    </row>
    <row r="25">
      <c r="A25" s="1" t="n">
        <v>23</v>
      </c>
      <c r="B25" t="inlineStr">
        <is>
          <t>CVE-2014-9772</t>
        </is>
      </c>
      <c r="C25" t="inlineStr">
        <is>
          <t>validator</t>
        </is>
      </c>
      <c r="D25" t="inlineStr">
        <is>
          <t>MODERATE</t>
        </is>
      </c>
      <c r="E25" t="inlineStr">
        <is>
          <t>Moderate severity vulnerability that affects validator</t>
        </is>
      </c>
      <c r="F25" t="inlineStr">
        <is>
          <t>**Withdrawn:** Duplicate of GHSA-79mx-88w7-8f7q</t>
        </is>
      </c>
      <c r="G25" t="inlineStr">
        <is>
          <t>2017-10-24T18:33:36Z</t>
        </is>
      </c>
      <c r="H25" t="inlineStr">
        <is>
          <t>&lt; 2.0.0</t>
        </is>
      </c>
      <c r="I25" t="inlineStr">
        <is>
          <t>2.0.0</t>
        </is>
      </c>
    </row>
    <row r="26">
      <c r="A26" s="1" t="n">
        <v>24</v>
      </c>
      <c r="B26" t="inlineStr">
        <is>
          <t>CVE-2014-9682</t>
        </is>
      </c>
      <c r="C26" t="inlineStr">
        <is>
          <t>dns-sync</t>
        </is>
      </c>
      <c r="D26" t="inlineStr">
        <is>
          <t>CRITICAL</t>
        </is>
      </c>
      <c r="E26" t="inlineStr">
        <is>
          <t>Critical severity vulnerability that affects dns-sync</t>
        </is>
      </c>
      <c r="F26" t="inlineStr">
        <is>
          <t>The dns-sync module before 0.1.1 for node.js allows context-dependent attackers to execute arbitrary commands via shell metacharacters in the first argument to the resolve API function.</t>
        </is>
      </c>
      <c r="G26" t="inlineStr">
        <is>
          <t>2017-10-24T18:33:36Z</t>
        </is>
      </c>
      <c r="H26" t="inlineStr">
        <is>
          <t>&lt; 0.1.1</t>
        </is>
      </c>
      <c r="I26" t="inlineStr">
        <is>
          <t>0.1.1</t>
        </is>
      </c>
    </row>
    <row r="27">
      <c r="A27" s="1" t="n">
        <v>25</v>
      </c>
      <c r="B27" t="inlineStr">
        <is>
          <t>CVE-2014-7205</t>
        </is>
      </c>
      <c r="C27" t="inlineStr">
        <is>
          <t>bassmaster</t>
        </is>
      </c>
      <c r="D27" t="inlineStr">
        <is>
          <t>CRITICAL</t>
        </is>
      </c>
      <c r="E27" t="inlineStr">
        <is>
          <t>Arbitrary JavaScript Execution in bassmaster</t>
        </is>
      </c>
      <c r="F27" t="inlineStr">
        <is>
          <t>A vulnerability exists in bassmaster &lt;= 1.5.1 that allows for an attacker to provide arbitrary JavaScript that is then executed server side via eval.
## Recommendation
Update to bassmaster version 1.5.2 or greater.</t>
        </is>
      </c>
      <c r="G27" t="inlineStr">
        <is>
          <t>2017-10-24T18:33:36Z</t>
        </is>
      </c>
      <c r="H27" t="inlineStr">
        <is>
          <t>&lt; 1.5.2</t>
        </is>
      </c>
      <c r="I27" t="inlineStr">
        <is>
          <t>1.5.2</t>
        </is>
      </c>
    </row>
    <row r="28">
      <c r="A28" s="1" t="n">
        <v>26</v>
      </c>
      <c r="B28" t="inlineStr">
        <is>
          <t>CVE-2014-7193</t>
        </is>
      </c>
      <c r="C28" t="inlineStr">
        <is>
          <t>crumb</t>
        </is>
      </c>
      <c r="D28" t="inlineStr">
        <is>
          <t>MODERATE</t>
        </is>
      </c>
      <c r="E28" t="inlineStr">
        <is>
          <t>CORS Token Disclosure in crumb</t>
        </is>
      </c>
      <c r="F28" t="inlineStr">
        <is>
          <t>When CORS is enabled on a hapi route handler, it is possible to set a crumb token for a different domain. An attacker would need to have an application consumer visit a site they control, request a route supporting CORS, and then retrieve the token. With this token, they could possibly make requests to non CORS routes as this user.
A configuration and scenario where this would occur is unlikely, as most configurations will set CORS globally (where crumb is not used), or not at all.
## Recommendation
Update to version 3.0.0 or greater.</t>
        </is>
      </c>
      <c r="G28" t="inlineStr">
        <is>
          <t>2017-10-24T18:33:36Z</t>
        </is>
      </c>
      <c r="H28" t="inlineStr">
        <is>
          <t>&lt; 3.0.0</t>
        </is>
      </c>
      <c r="I28" t="inlineStr">
        <is>
          <t>3.0.0</t>
        </is>
      </c>
    </row>
    <row r="29">
      <c r="A29" s="1" t="n">
        <v>27</v>
      </c>
      <c r="B29" t="inlineStr">
        <is>
          <t>CVE-2014-7192</t>
        </is>
      </c>
      <c r="C29" t="inlineStr">
        <is>
          <t>syntax-error</t>
        </is>
      </c>
      <c r="D29" t="inlineStr">
        <is>
          <t>LOW</t>
        </is>
      </c>
      <c r="E29" t="inlineStr">
        <is>
          <t>Potential for Script Injection in syntax-error</t>
        </is>
      </c>
      <c r="F29" t="inlineStr">
        <is>
          <t>Versions of `syntax-error` prior to 1.1.1 are affected by a cross-site scripting vulnerability which may allow a malicious file to execute code when browserified. 
## Recommendation
Update to version 1.1.1 or later.</t>
        </is>
      </c>
      <c r="G29" t="inlineStr">
        <is>
          <t>2017-10-24T18:33:36Z</t>
        </is>
      </c>
      <c r="H29" t="inlineStr">
        <is>
          <t>&lt; 1.1.1</t>
        </is>
      </c>
      <c r="I29" t="inlineStr">
        <is>
          <t>1.1.1</t>
        </is>
      </c>
    </row>
    <row r="30">
      <c r="A30" s="1" t="n">
        <v>28</v>
      </c>
      <c r="B30" t="inlineStr">
        <is>
          <t>CVE-2014-7191</t>
        </is>
      </c>
      <c r="C30" t="inlineStr">
        <is>
          <t>qs</t>
        </is>
      </c>
      <c r="D30" t="inlineStr">
        <is>
          <t>HIGH</t>
        </is>
      </c>
      <c r="E30" t="inlineStr">
        <is>
          <t>Denial-of-Service Memory Exhaustion in qs</t>
        </is>
      </c>
      <c r="F30" t="inlineStr">
        <is>
          <t>Versions prior to 1.0 of `qs` are affected by a denial of service condition. This condition is triggered by parsing a crafted string that deserializes into very large sparse arrays, resulting in the process running out of memory and eventually crashing.
## Recommendation
Update to version 1.0.0 or later.</t>
        </is>
      </c>
      <c r="G30" t="inlineStr">
        <is>
          <t>2017-10-24T18:33:36Z</t>
        </is>
      </c>
      <c r="H30" t="inlineStr">
        <is>
          <t>&lt; 1.0.0</t>
        </is>
      </c>
      <c r="I30" t="inlineStr">
        <is>
          <t>1.0.0</t>
        </is>
      </c>
    </row>
    <row r="31">
      <c r="A31" s="1" t="n">
        <v>29</v>
      </c>
      <c r="B31" t="inlineStr">
        <is>
          <t>CVE-2014-6394</t>
        </is>
      </c>
      <c r="C31" t="inlineStr">
        <is>
          <t>send</t>
        </is>
      </c>
      <c r="D31" t="inlineStr">
        <is>
          <t>LOW</t>
        </is>
      </c>
      <c r="E31" t="inlineStr">
        <is>
          <t>Directory Traversal in send</t>
        </is>
      </c>
      <c r="F31" t="inlineStr">
        <is>
          <t>Versions 0.8.3 and earlier of `send` are affected by a directory traversal vulnerability. When relying on the root option to restrict file access it may be possible for an application consumer to escape out of the restricted directory and access files in a similarly named directory. 
For example, `static(_dirname + '/public')` would allow access to `_dirname + '/public-restricted'`.
## Recommendation
Update to version 0.8.4 or later.</t>
        </is>
      </c>
      <c r="G31" t="inlineStr">
        <is>
          <t>2017-10-24T18:33:36Z</t>
        </is>
      </c>
      <c r="H31" t="inlineStr">
        <is>
          <t>&lt; 0.8.4</t>
        </is>
      </c>
      <c r="I31" t="inlineStr">
        <is>
          <t>0.8.4</t>
        </is>
      </c>
    </row>
    <row r="32">
      <c r="A32" s="1" t="n">
        <v>30</v>
      </c>
      <c r="B32" t="inlineStr">
        <is>
          <t>CVE-2014-3742</t>
        </is>
      </c>
      <c r="C32" t="inlineStr">
        <is>
          <t>hapi</t>
        </is>
      </c>
      <c r="D32" t="inlineStr">
        <is>
          <t>HIGH</t>
        </is>
      </c>
      <c r="E32" t="inlineStr">
        <is>
          <t>File Descriptor Leak Can Cause DoS Vulnerability in hapi</t>
        </is>
      </c>
      <c r="F32" t="inlineStr">
        <is>
          <t>Versions 2.0.x and 2.1.x of hapi are vulnerable to a denial of service attack via a file descriptor leak. 
When triggered repeatedly, this leak will cause the server to run out of file descriptors and the node process to die. The effort required to take down a server depends on the process file descriptor limit. No other side effects or exploits have been identified.
## Recommendation
- Please upgrade to version 2.2.x or above as soon as possible.</t>
        </is>
      </c>
      <c r="G32" t="inlineStr">
        <is>
          <t>2017-10-24T18:33:36Z</t>
        </is>
      </c>
      <c r="H32" t="inlineStr">
        <is>
          <t>&gt;= 2.0.0, &lt; 2.2.0</t>
        </is>
      </c>
      <c r="I32" t="inlineStr">
        <is>
          <t>2.2.0</t>
        </is>
      </c>
    </row>
    <row r="33">
      <c r="A33" s="1" t="n">
        <v>31</v>
      </c>
      <c r="B33" t="inlineStr">
        <is>
          <t>CVE-2013-7454</t>
        </is>
      </c>
      <c r="C33" t="inlineStr">
        <is>
          <t>validator</t>
        </is>
      </c>
      <c r="D33" t="inlineStr">
        <is>
          <t>CRITICAL</t>
        </is>
      </c>
      <c r="E33" t="inlineStr">
        <is>
          <t>Multiple XSS Filter Bypasses in validator</t>
        </is>
      </c>
      <c r="F33" t="inlineStr">
        <is>
          <t>Versions of `validator` prior to 1.1.0 are affected by several cross-site scripting vulnerabilities due to bypasses discovered in the blacklist-based filter.
## Proof of Concept
Various inputs that could bypass the filter were discovered:
Improper parsing of nested tags:
```
&lt;s &lt;onmouseover="alert(1)"&gt; &lt;;s onmouseover="alert(1)"&gt;This is a test&lt;/s&gt;
```
Incomplete filtering of javascript: URIs:
```
&lt;a href="javascriptJ a V a S c R iPt::alert(1)" "&lt;s&gt;"&gt;test&lt;/a&gt;
```
UI Redressing:
```
&lt;div style="z-index: 9999999; background-color: green; width: 100%; height: 100%"&gt;
&lt;h1&gt;You have won&lt;/h1&gt;Please click the link and enter your login details:
&lt;a href="http://example.com/"&gt;http://good.com&lt;/a&gt;
&lt;/div&gt;
```
Bypass via Nested Forbidden Strings:
```
&lt;scrRedirecRedirect 302t 302ipt type="text/javascript"&gt;prompt(1);&lt;/scrRedirecRedirect 302t 302ipt&gt;
```
Additional bypasses were discovered by Krzysztof Kotowicz in 2012 when auditing CodeIgniter's XSS filtering function, which this code was based off of.
## Recommendation
If you are a developer currently using the xss filter function from the validator package, you should consider replacing it with the escape filter function from the same package. This function replaces all instances of angle brackets (&lt;, &gt;), ampersands, and quotation marks, so no HTML tags will be processed.</t>
        </is>
      </c>
      <c r="G33" t="inlineStr">
        <is>
          <t>2017-10-24T18:33:36Z</t>
        </is>
      </c>
      <c r="H33" t="inlineStr">
        <is>
          <t>&lt; 1.1.0</t>
        </is>
      </c>
      <c r="I33" t="inlineStr">
        <is>
          <t>1.1.0</t>
        </is>
      </c>
    </row>
    <row r="34">
      <c r="A34" s="1" t="n">
        <v>32</v>
      </c>
      <c r="B34" t="inlineStr">
        <is>
          <t>CVE-2013-7453</t>
        </is>
      </c>
      <c r="C34" t="inlineStr">
        <is>
          <t>validator</t>
        </is>
      </c>
      <c r="D34" t="inlineStr">
        <is>
          <t>MODERATE</t>
        </is>
      </c>
      <c r="E34" t="inlineStr">
        <is>
          <t>Moderate severity vulnerability that affects validator</t>
        </is>
      </c>
      <c r="F34" t="inlineStr">
        <is>
          <t>The validator module before 1.1.0 for Node.js allows remote attackers to bypass the cross-site scripting (XSS) filter via vectors related to UI redressing.</t>
        </is>
      </c>
      <c r="G34" t="inlineStr">
        <is>
          <t>2017-10-24T18:33:36Z</t>
        </is>
      </c>
      <c r="H34" t="inlineStr">
        <is>
          <t>&lt; 1.1.0</t>
        </is>
      </c>
      <c r="I34" t="inlineStr">
        <is>
          <t>1.1.0</t>
        </is>
      </c>
    </row>
    <row r="35">
      <c r="A35" s="1" t="n">
        <v>33</v>
      </c>
      <c r="B35" t="inlineStr">
        <is>
          <t>CVE-2013-7452</t>
        </is>
      </c>
      <c r="C35" t="inlineStr">
        <is>
          <t>validator</t>
        </is>
      </c>
      <c r="D35" t="inlineStr">
        <is>
          <t>MODERATE</t>
        </is>
      </c>
      <c r="E35" t="inlineStr">
        <is>
          <t>Moderate severity vulnerability that affects validator</t>
        </is>
      </c>
      <c r="F35" t="inlineStr">
        <is>
          <t>The validator module before 1.1.0 for Node.js allows remote attackers to bypass the cross-site scripting (XSS) filter via a crafted javascript URI.</t>
        </is>
      </c>
      <c r="G35" t="inlineStr">
        <is>
          <t>2017-10-24T18:33:36Z</t>
        </is>
      </c>
      <c r="H35" t="inlineStr">
        <is>
          <t>&lt; 1.1.0</t>
        </is>
      </c>
      <c r="I35" t="inlineStr">
        <is>
          <t>1.1.0</t>
        </is>
      </c>
    </row>
    <row r="36">
      <c r="A36" s="1" t="n">
        <v>34</v>
      </c>
      <c r="B36" t="inlineStr">
        <is>
          <t>CVE-2013-7451</t>
        </is>
      </c>
      <c r="C36" t="inlineStr">
        <is>
          <t>validator</t>
        </is>
      </c>
      <c r="D36" t="inlineStr">
        <is>
          <t>MODERATE</t>
        </is>
      </c>
      <c r="E36" t="inlineStr">
        <is>
          <t>Moderate severity vulnerability that affects validator</t>
        </is>
      </c>
      <c r="F36" t="inlineStr">
        <is>
          <t>The validator module before 1.1.0 for Node.js allows remote attackers to bypass the XSS filter via a nested tag.</t>
        </is>
      </c>
      <c r="G36" t="inlineStr">
        <is>
          <t>2017-10-24T18:33:36Z</t>
        </is>
      </c>
      <c r="H36" t="inlineStr">
        <is>
          <t>&lt; 1.1.0</t>
        </is>
      </c>
      <c r="I36" t="inlineStr">
        <is>
          <t>1.1.0</t>
        </is>
      </c>
    </row>
    <row r="37">
      <c r="A37" s="1" t="n">
        <v>35</v>
      </c>
      <c r="B37" t="inlineStr">
        <is>
          <t>CVE-2013-4660</t>
        </is>
      </c>
      <c r="C37" t="inlineStr">
        <is>
          <t>js-yaml</t>
        </is>
      </c>
      <c r="D37" t="inlineStr">
        <is>
          <t>CRITICAL</t>
        </is>
      </c>
      <c r="E37" t="inlineStr">
        <is>
          <t>Deserialization Code Execution in js-yaml</t>
        </is>
      </c>
      <c r="F37" t="inlineStr">
        <is>
          <t xml:space="preserve">Versions 2.0.4 and earlier of `js-yaml` are affected by a code execution vulnerability in the YAML deserializer.
## Proof of Concept
```
const yaml = require('js-yaml');
const x = `test: !!js/function &gt;
function f() { 
console.log(1); 
}();`
yaml.load(x);
```
## Recommendation
Update js-yaml to version 2.0.5 or later, and ensure that all instances where the `.load()` method is called are updated to use `.safeLoad()` instead.
</t>
        </is>
      </c>
      <c r="G37" t="inlineStr">
        <is>
          <t>2017-10-24T18:33:37Z</t>
        </is>
      </c>
      <c r="H37" t="inlineStr">
        <is>
          <t>&lt; 2.0.5</t>
        </is>
      </c>
      <c r="I37" t="inlineStr">
        <is>
          <t>2.0.5</t>
        </is>
      </c>
    </row>
    <row r="38">
      <c r="A38" s="1" t="n">
        <v>36</v>
      </c>
      <c r="B38" t="inlineStr">
        <is>
          <t>CVE-2012-6662</t>
        </is>
      </c>
      <c r="C38" t="inlineStr">
        <is>
          <t>jquery-ui</t>
        </is>
      </c>
      <c r="D38" t="inlineStr">
        <is>
          <t>MODERATE</t>
        </is>
      </c>
      <c r="E38" t="inlineStr">
        <is>
          <t>Moderate severity vulnerability that affects jquery-ui</t>
        </is>
      </c>
      <c r="F38" t="inlineStr">
        <is>
          <t>Cross-site scripting (XSS) vulnerability in the default content option in jquery.ui.tooltip.js in the Tooltip widget in jQuery UI before 1.10.0 allows remote attackers to inject arbitrary web script or HTML via the title attribute, which is not properly handled in the autocomplete combo box demo.</t>
        </is>
      </c>
      <c r="G38" t="inlineStr">
        <is>
          <t>2017-10-24T18:33:37Z</t>
        </is>
      </c>
      <c r="H38" t="inlineStr">
        <is>
          <t>&lt; 1.1.0</t>
        </is>
      </c>
      <c r="I38" t="inlineStr">
        <is>
          <t>1.10.0</t>
        </is>
      </c>
    </row>
    <row r="39">
      <c r="A39" s="1" t="n">
        <v>37</v>
      </c>
      <c r="B39" t="inlineStr">
        <is>
          <t>CVE-2010-5312</t>
        </is>
      </c>
      <c r="C39" t="inlineStr">
        <is>
          <t>jquery-ui</t>
        </is>
      </c>
      <c r="D39" t="inlineStr">
        <is>
          <t>MODERATE</t>
        </is>
      </c>
      <c r="E39" t="inlineStr">
        <is>
          <t>Moderate severity vulnerability that affects jquery-ui</t>
        </is>
      </c>
      <c r="F39" t="inlineStr">
        <is>
          <t>Cross-site scripting (XSS) vulnerability in jquery.ui.dialog.js in the Dialog widget in jQuery UI before 1.10.0 allows remote attackers to inject arbitrary web script or HTML via the title option.</t>
        </is>
      </c>
      <c r="G39" t="inlineStr">
        <is>
          <t>2017-10-24T18:33:38Z</t>
        </is>
      </c>
      <c r="H39" t="inlineStr">
        <is>
          <t>&gt;= 1.7.0, &lt; 1.10.0</t>
        </is>
      </c>
      <c r="I39" t="inlineStr">
        <is>
          <t>1.10.0</t>
        </is>
      </c>
    </row>
    <row r="40">
      <c r="A40" s="1" t="n">
        <v>38</v>
      </c>
      <c r="B40" t="inlineStr">
        <is>
          <t>CVE-2017-7474</t>
        </is>
      </c>
      <c r="C40" t="inlineStr">
        <is>
          <t>keycloak-connect</t>
        </is>
      </c>
      <c r="D40" t="inlineStr">
        <is>
          <t>HIGH</t>
        </is>
      </c>
      <c r="E40" t="inlineStr">
        <is>
          <t>High severity vulnerability that affects keycloak-connect and keycloak-js</t>
        </is>
      </c>
      <c r="F40" t="inlineStr">
        <is>
          <t>It was found that the Keycloak Node.js adapter 2.5 - 3.0 did not handle invalid tokens correctly.  An attacker could use this flaw to bypass authentication and gain access to restricted information, or to possibly conduct further attacks.</t>
        </is>
      </c>
      <c r="G40" t="inlineStr">
        <is>
          <t>2017-11-15T20:41:51Z</t>
        </is>
      </c>
      <c r="H40" t="inlineStr">
        <is>
          <t>&gt;= 2.5, &lt; 3.1.0</t>
        </is>
      </c>
      <c r="I40" t="inlineStr">
        <is>
          <t>3.1.0</t>
        </is>
      </c>
    </row>
    <row r="41">
      <c r="A41" s="1" t="n">
        <v>39</v>
      </c>
      <c r="B41" t="inlineStr">
        <is>
          <t>CVE-2017-7474</t>
        </is>
      </c>
      <c r="C41" t="inlineStr">
        <is>
          <t>keycloak-js</t>
        </is>
      </c>
      <c r="D41" t="inlineStr">
        <is>
          <t>HIGH</t>
        </is>
      </c>
      <c r="E41" t="inlineStr">
        <is>
          <t>High severity vulnerability that affects keycloak-connect and keycloak-js</t>
        </is>
      </c>
      <c r="F41" t="inlineStr">
        <is>
          <t>It was found that the Keycloak Node.js adapter 2.5 - 3.0 did not handle invalid tokens correctly.  An attacker could use this flaw to bypass authentication and gain access to restricted information, or to possibly conduct further attacks.</t>
        </is>
      </c>
      <c r="G41" t="inlineStr">
        <is>
          <t>2017-11-15T20:41:51Z</t>
        </is>
      </c>
      <c r="H41" t="inlineStr">
        <is>
          <t>&gt;= 2.5, &lt; 3.1.0</t>
        </is>
      </c>
      <c r="I41" t="inlineStr">
        <is>
          <t>3.1.0</t>
        </is>
      </c>
    </row>
    <row r="42">
      <c r="A42" s="1" t="n">
        <v>40</v>
      </c>
      <c r="B42" t="inlineStr">
        <is>
          <t>CVE-2017-15879</t>
        </is>
      </c>
      <c r="C42" t="inlineStr">
        <is>
          <t>keystone</t>
        </is>
      </c>
      <c r="D42" t="inlineStr">
        <is>
          <t>MODERATE</t>
        </is>
      </c>
      <c r="E42" t="inlineStr">
        <is>
          <t>Moderate severity vulnerability that affects keystone</t>
        </is>
      </c>
      <c r="F42" t="inlineStr">
        <is>
          <t>CSV Injection (aka Excel Macro Injection or Formula Injection) exists in admin/server/api/download.js and lib/list/getCSVData.js in KeystoneJS before 4.0.0-beta.7 via a value that is mishandled in a CSV export.</t>
        </is>
      </c>
      <c r="G42" t="inlineStr">
        <is>
          <t>2017-11-16T01:46:50Z</t>
        </is>
      </c>
      <c r="H42" t="inlineStr">
        <is>
          <t>&lt; 4.0.0-beta7</t>
        </is>
      </c>
      <c r="I42" t="inlineStr">
        <is>
          <t>4.0.0-beta7</t>
        </is>
      </c>
    </row>
    <row r="43">
      <c r="A43" s="1" t="n">
        <v>41</v>
      </c>
      <c r="B43" t="inlineStr">
        <is>
          <t>CVE-2017-15881</t>
        </is>
      </c>
      <c r="C43" t="inlineStr">
        <is>
          <t>keystone</t>
        </is>
      </c>
      <c r="D43" t="inlineStr">
        <is>
          <t>MODERATE</t>
        </is>
      </c>
      <c r="E43" t="inlineStr">
        <is>
          <t>Cross-Site Scripting in keystone</t>
        </is>
      </c>
      <c r="F43" t="inlineStr">
        <is>
          <t>Versions of `keystone` prior to 4.0.0 are vulnerable to Cross-Site Scripting (XSS). The package fails to properly encode rendered HTML on admin-created blog posts. This allows attackers to execute arbitrary JavaScript in the victim's browser. Exploiting this vulnerability requires having access to an admin account.
## Recommendation
Update to version 4.0.0 or later.</t>
        </is>
      </c>
      <c r="G43" t="inlineStr">
        <is>
          <t>2017-11-16T01:47:02Z</t>
        </is>
      </c>
      <c r="H43" t="inlineStr">
        <is>
          <t>&lt; 4.0.0-beta7</t>
        </is>
      </c>
      <c r="I43" t="inlineStr">
        <is>
          <t>4.0.0-beta7</t>
        </is>
      </c>
    </row>
    <row r="44">
      <c r="A44" s="1" t="n">
        <v>42</v>
      </c>
      <c r="B44" t="inlineStr">
        <is>
          <t>CVE-2013-7377</t>
        </is>
      </c>
      <c r="C44" t="inlineStr">
        <is>
          <t>codem-transcode</t>
        </is>
      </c>
      <c r="D44" t="inlineStr">
        <is>
          <t>CRITICAL</t>
        </is>
      </c>
      <c r="E44" t="inlineStr">
        <is>
          <t>Potential Command Injection in codem-transcode</t>
        </is>
      </c>
      <c r="F44" t="inlineStr">
        <is>
          <t>When the ffprobe functionality is enabled on the server, HTTP POST requests can be made to /probe. These requests are passed to the ffprobe binary on the server. Through this HTTP endpoint it is possible to send a malformed source file name to ffprobe that results in arbitrary command execution.
### Mitigating Factors:
The ffprobe functionality is not enabled by default. In addition, exploitation opportunities are limited in a standard configuration because the server binds to the local interface by default.
## Recommendation
An updated and patched version of the module (version 0.5.0) is available via npm. Users who have enabled the ffprobe functionality are especially encouraged to upgrade..</t>
        </is>
      </c>
      <c r="G44" t="inlineStr">
        <is>
          <t>2017-11-28T22:20:17Z</t>
        </is>
      </c>
      <c r="H44" t="inlineStr">
        <is>
          <t>&lt; 0.5.0</t>
        </is>
      </c>
      <c r="I44" t="inlineStr">
        <is>
          <t>0.5.0</t>
        </is>
      </c>
    </row>
    <row r="45">
      <c r="A45" s="1" t="n">
        <v>43</v>
      </c>
      <c r="B45" t="inlineStr">
        <is>
          <t>CVE-2014-3741</t>
        </is>
      </c>
      <c r="C45" t="inlineStr">
        <is>
          <t>printer</t>
        </is>
      </c>
      <c r="D45" t="inlineStr">
        <is>
          <t>CRITICAL</t>
        </is>
      </c>
      <c r="E45" t="inlineStr">
        <is>
          <t>Potential Command Injection in printer</t>
        </is>
      </c>
      <c r="F45" t="inlineStr">
        <is>
          <t>Versions 0.0.1 and earlier of `printer` are affected by a command injection vulnerability resulting from a failure to sanitize command arguments properly in the `printDirect()` function. 
## Recommendation
Update to version 0.0.2 or later.</t>
        </is>
      </c>
      <c r="G45" t="inlineStr">
        <is>
          <t>2017-11-28T22:44:52Z</t>
        </is>
      </c>
      <c r="H45" t="inlineStr">
        <is>
          <t>&lt;= 0.0.1</t>
        </is>
      </c>
      <c r="I45" t="inlineStr">
        <is>
          <t>0.0.2</t>
        </is>
      </c>
    </row>
    <row r="46">
      <c r="A46" s="1" t="n">
        <v>44</v>
      </c>
      <c r="B46" t="inlineStr">
        <is>
          <t>CVE-2017-16570</t>
        </is>
      </c>
      <c r="C46" t="inlineStr">
        <is>
          <t>keystone</t>
        </is>
      </c>
      <c r="D46" t="inlineStr">
        <is>
          <t>HIGH</t>
        </is>
      </c>
      <c r="E46" t="inlineStr">
        <is>
          <t>Cross-Site Request Forgery (CSRF) in keystone</t>
        </is>
      </c>
      <c r="F46" t="inlineStr">
        <is>
          <t>Versions of `keystone` prior to 4.0.0 are vulnerable to Cross-Site Request Forgery (CSRF). The package fails to validate the presence of the `X-CSRF-Token` header, which may allow attackers to carry actions on behalf of other users on all endpoints.
## Recommendation
Update to version 4.0.0 or later.</t>
        </is>
      </c>
      <c r="G46" t="inlineStr">
        <is>
          <t>2017-11-30T23:14:47Z</t>
        </is>
      </c>
      <c r="H46" t="inlineStr">
        <is>
          <t>&lt; 4.0.0-beta.7</t>
        </is>
      </c>
      <c r="I46" t="inlineStr">
        <is>
          <t>4.0.0-beta.7</t>
        </is>
      </c>
    </row>
    <row r="47">
      <c r="A47" s="1" t="n">
        <v>45</v>
      </c>
      <c r="B47" t="inlineStr">
        <is>
          <t>CVE-2017-1000188</t>
        </is>
      </c>
      <c r="C47" t="inlineStr">
        <is>
          <t>ejs</t>
        </is>
      </c>
      <c r="D47" t="inlineStr">
        <is>
          <t>MODERATE</t>
        </is>
      </c>
      <c r="E47" t="inlineStr">
        <is>
          <t>Moderate severity vulnerability that affects ejs</t>
        </is>
      </c>
      <c r="F47" t="inlineStr">
        <is>
          <t>nodejs ejs version older than 2.5.5 is vulnerable to a Cross-site-scripting in the ejs.renderFile() resulting in code injection</t>
        </is>
      </c>
      <c r="G47" t="inlineStr">
        <is>
          <t>2017-11-30T23:15:05Z</t>
        </is>
      </c>
      <c r="H47" t="inlineStr">
        <is>
          <t>&lt; 2.5.5</t>
        </is>
      </c>
      <c r="I47" t="inlineStr">
        <is>
          <t>2.5.5</t>
        </is>
      </c>
    </row>
    <row r="48">
      <c r="A48" s="1" t="n">
        <v>46</v>
      </c>
      <c r="B48" t="inlineStr">
        <is>
          <t>CVE-2017-1000189</t>
        </is>
      </c>
      <c r="C48" t="inlineStr">
        <is>
          <t>ejs</t>
        </is>
      </c>
      <c r="D48" t="inlineStr">
        <is>
          <t>HIGH</t>
        </is>
      </c>
      <c r="E48" t="inlineStr">
        <is>
          <t>High severity vulnerability that affects ejs</t>
        </is>
      </c>
      <c r="F48" t="inlineStr">
        <is>
          <t>nodejs ejs version older than 2.5.5 is vulnerable to a denial-of-service due to weak input validation in the ejs.renderFile()</t>
        </is>
      </c>
      <c r="G48" t="inlineStr">
        <is>
          <t>2018-03-05T18:54:33Z</t>
        </is>
      </c>
      <c r="H48" t="inlineStr">
        <is>
          <t>&lt; 2.5.5</t>
        </is>
      </c>
      <c r="I48" t="inlineStr">
        <is>
          <t>2.5.5</t>
        </is>
      </c>
    </row>
    <row r="49">
      <c r="A49" s="1" t="n">
        <v>47</v>
      </c>
      <c r="B49" t="inlineStr">
        <is>
          <t>CVE-2017-1000228</t>
        </is>
      </c>
      <c r="C49" t="inlineStr">
        <is>
          <t>ejs</t>
        </is>
      </c>
      <c r="D49" t="inlineStr">
        <is>
          <t>HIGH</t>
        </is>
      </c>
      <c r="E49" t="inlineStr">
        <is>
          <t>High severity vulnerability that affects ejs</t>
        </is>
      </c>
      <c r="F49" t="inlineStr">
        <is>
          <t>nodejs ejs versions older than 2.5.3 is vulnerable to remote code execution due to weak input validation in ejs.renderFile() function</t>
        </is>
      </c>
      <c r="G49" t="inlineStr">
        <is>
          <t>2017-11-30T23:15:19Z</t>
        </is>
      </c>
      <c r="H49" t="inlineStr">
        <is>
          <t>&lt; 2.5.3</t>
        </is>
      </c>
      <c r="I49" t="inlineStr">
        <is>
          <t>2.5.5</t>
        </is>
      </c>
    </row>
    <row r="50">
      <c r="A50" s="1" t="n">
        <v>48</v>
      </c>
      <c r="B50" t="inlineStr">
        <is>
          <t>CVE-2017-1001002</t>
        </is>
      </c>
      <c r="C50" t="inlineStr">
        <is>
          <t>mathjs</t>
        </is>
      </c>
      <c r="D50" t="inlineStr">
        <is>
          <t>CRITICAL</t>
        </is>
      </c>
      <c r="E50" t="inlineStr">
        <is>
          <t>Arbitrary Code Execution in mathjs</t>
        </is>
      </c>
      <c r="F50" t="inlineStr">
        <is>
          <t>math.js before 3.17.0 had an arbitrary code execution in the JavaScript engine. Creating a typed function with JavaScript code in the name could result arbitrary execution.
## Recommendation
Update to version 3.17.0 or later.</t>
        </is>
      </c>
      <c r="G50" t="inlineStr">
        <is>
          <t>2017-12-18T22:27:45Z</t>
        </is>
      </c>
      <c r="H50" t="inlineStr">
        <is>
          <t>&lt; 3.17.0</t>
        </is>
      </c>
      <c r="I50" t="inlineStr">
        <is>
          <t>3.17.0</t>
        </is>
      </c>
    </row>
    <row r="51">
      <c r="A51" s="1" t="n">
        <v>49</v>
      </c>
      <c r="B51" t="inlineStr">
        <is>
          <t>CVE-2017-1001003</t>
        </is>
      </c>
      <c r="C51" t="inlineStr">
        <is>
          <t>mathjs</t>
        </is>
      </c>
      <c r="D51" t="inlineStr">
        <is>
          <t>CRITICAL</t>
        </is>
      </c>
      <c r="E51" t="inlineStr">
        <is>
          <t>Arbitrary Code Execution in mathjs</t>
        </is>
      </c>
      <c r="F51" t="inlineStr">
        <is>
          <t>math.js before 3.17.0 had an issue where private properties such as a constructor could be replaced by using unicode characters when creating an object.
## Recommendation
Upgrade to version 3.17.0 or later.</t>
        </is>
      </c>
      <c r="G51" t="inlineStr">
        <is>
          <t>2017-12-18T22:27:53Z</t>
        </is>
      </c>
      <c r="H51" t="inlineStr">
        <is>
          <t>&lt; 3.17.0</t>
        </is>
      </c>
      <c r="I51" t="inlineStr">
        <is>
          <t>3.17.0</t>
        </is>
      </c>
    </row>
    <row r="52">
      <c r="A52" s="1" t="n">
        <v>50</v>
      </c>
      <c r="B52" t="inlineStr">
        <is>
          <t>CVE-2017-17068</t>
        </is>
      </c>
      <c r="C52" t="inlineStr">
        <is>
          <t>auth0-js</t>
        </is>
      </c>
      <c r="D52" t="inlineStr">
        <is>
          <t>HIGH</t>
        </is>
      </c>
      <c r="E52" t="inlineStr">
        <is>
          <t>High severity vulnerability that affects auth0-js</t>
        </is>
      </c>
      <c r="F52" t="inlineStr">
        <is>
          <t>A cross-origin vulnerability has been discovered in the Auth0 auth0.js library affecting versions &amp;lt; 8.12. This vulnerability allows an attacker to acquire authenticated users' tokens and invoke services on a user's behalf if the target site or application uses a popup callback page with auth0.popup.callback().</t>
        </is>
      </c>
      <c r="G52" t="inlineStr">
        <is>
          <t>2017-12-21T00:47:20Z</t>
        </is>
      </c>
      <c r="H52" t="inlineStr">
        <is>
          <t>&lt; 8.12.0</t>
        </is>
      </c>
      <c r="I52" t="inlineStr">
        <is>
          <t>8.12.0</t>
        </is>
      </c>
    </row>
    <row r="53">
      <c r="A53" s="1" t="n">
        <v>51</v>
      </c>
      <c r="B53" t="inlineStr">
        <is>
          <t>CVE-2016-10703</t>
        </is>
      </c>
      <c r="C53" t="inlineStr">
        <is>
          <t>ecstatic</t>
        </is>
      </c>
      <c r="D53" t="inlineStr">
        <is>
          <t>MODERATE</t>
        </is>
      </c>
      <c r="E53" t="inlineStr">
        <is>
          <t>Denial of Service in ecstatic</t>
        </is>
      </c>
      <c r="F53" t="inlineStr">
        <is>
          <t>`ecstatic`, a simple static file server middleware, is vulnerable to denial of service. If a payload with a large number of null bytes (`%00`) is provided by an attacker it can crash ecstatic by running it out of memory.
[Results from the original advisory](https://www.checkmarx.com/advisories/denial-of-service-dos-vulnerability-in-ecstatic-npm-package/)
```
A payload of 22kB caused a lag of 1 second,
A payload of 35kB caused a lag of 3 seconds,
A payload of 86kB caused the server to crash
```
## Recommendation
Update to version 2.0.0 or later.</t>
        </is>
      </c>
      <c r="G53" t="inlineStr">
        <is>
          <t>2017-12-28T22:52:47Z</t>
        </is>
      </c>
      <c r="H53" t="inlineStr">
        <is>
          <t>&lt; 2.0.0</t>
        </is>
      </c>
      <c r="I53" t="inlineStr">
        <is>
          <t>2.0.0</t>
        </is>
      </c>
    </row>
    <row r="54">
      <c r="A54" s="1" t="n">
        <v>52</v>
      </c>
      <c r="B54" t="inlineStr">
        <is>
          <t>CVE-2017-10910</t>
        </is>
      </c>
      <c r="C54" t="inlineStr">
        <is>
          <t>mqtt</t>
        </is>
      </c>
      <c r="D54" t="inlineStr">
        <is>
          <t>MODERATE</t>
        </is>
      </c>
      <c r="E54" t="inlineStr">
        <is>
          <t>Denial of Service in mqtt</t>
        </is>
      </c>
      <c r="F54" t="inlineStr">
        <is>
          <t>Affected versions of `mqtt` do not properly handle PUBLISH packets returning from the server, leading to a Denial of Service condition.
The vulnerability is completely mitigated if the only connected servers are trusted, guaranteed not to be under the control of a malicious actor.
## Proof of Concept
The following is a demonstration of how to generate the malicious packet sequence, but does not include information on handling the initial network connections and MQTT overhead.
```
var mqttp = require('mqtt-packet');
var packets = [];
for(var i=0; i&lt;=1000;i++){
    packets.push(
        mqttp.generate({
            cmd:'publish',
            topic:Buffer.from('hello'),
            payload:Buffer.from('world'),
            retain: false,
            dup: false, 
            messageId: ++i, 
            qos: 1
        })
    )
}
```
## Recommendation
Update to version 2.15.0 or later.</t>
        </is>
      </c>
      <c r="G54" t="inlineStr">
        <is>
          <t>2017-12-28T22:51:58Z</t>
        </is>
      </c>
      <c r="H54" t="inlineStr">
        <is>
          <t>&gt;= 2.0.0, &lt; 2.15.0</t>
        </is>
      </c>
      <c r="I54" t="inlineStr">
        <is>
          <t>2.15.0</t>
        </is>
      </c>
    </row>
    <row r="55">
      <c r="A55" s="1" t="n">
        <v>53</v>
      </c>
      <c r="B55" t="inlineStr">
        <is>
          <t>CVE-2017-16897</t>
        </is>
      </c>
      <c r="C55" t="inlineStr">
        <is>
          <t>passport-wsfed-saml2</t>
        </is>
      </c>
      <c r="D55" t="inlineStr">
        <is>
          <t>HIGH</t>
        </is>
      </c>
      <c r="E55" t="inlineStr">
        <is>
          <t>High severity vulnerability that affects passport-wsfed-saml2</t>
        </is>
      </c>
      <c r="F55" t="inlineStr">
        <is>
          <t>A vulnerability has been discovered in the Auth0 passport-wsfed-saml2 library affecting versions &lt; 3.0.5. This vulnerability allows an attacker to impersonate another user and potentially elevate their privileges if the SAML identity provider does not sign the full SAML response (e.g., only signs the assertion within the response).</t>
        </is>
      </c>
      <c r="G55" t="inlineStr">
        <is>
          <t>2017-12-28T22:51:45Z</t>
        </is>
      </c>
      <c r="H55" t="inlineStr">
        <is>
          <t>&lt; 3.0.5</t>
        </is>
      </c>
      <c r="I55" t="inlineStr">
        <is>
          <t>3.0.5</t>
        </is>
      </c>
    </row>
    <row r="56">
      <c r="A56" s="1" t="n">
        <v>54</v>
      </c>
      <c r="B56" t="inlineStr">
        <is>
          <t>CVE-2017-1000452</t>
        </is>
      </c>
      <c r="C56" t="inlineStr">
        <is>
          <t>samlify</t>
        </is>
      </c>
      <c r="D56" t="inlineStr">
        <is>
          <t>HIGH</t>
        </is>
      </c>
      <c r="E56" t="inlineStr">
        <is>
          <t>Authentication Bypass in samlify</t>
        </is>
      </c>
      <c r="F56" t="inlineStr">
        <is>
          <t>Versions of `samlify` prior to 2.4.0 are vulnerable to Authentication Bypass. The package fails to prevent XML Signature Wrapping, allowing tokens to be reused with different usernames. A remote attacker can modify SAML content for a SAML service provider without invalidating the cryptographic signature, which may allow attackers to bypass primary authentication for the affected SAML service provider.
## Recommendation
Upgrade to version 2.4.0 or later</t>
        </is>
      </c>
      <c r="G56" t="inlineStr">
        <is>
          <t>2018-01-04T21:03:33Z</t>
        </is>
      </c>
      <c r="H56" t="inlineStr">
        <is>
          <t>&lt; 2.3.0</t>
        </is>
      </c>
      <c r="I56" t="inlineStr">
        <is>
          <t>2.3.0</t>
        </is>
      </c>
    </row>
    <row r="57">
      <c r="A57" s="1" t="n">
        <v>55</v>
      </c>
      <c r="B57" t="inlineStr">
        <is>
          <t>CVE-2017-17461</t>
        </is>
      </c>
      <c r="C57" t="inlineStr">
        <is>
          <t>marked</t>
        </is>
      </c>
      <c r="D57" t="inlineStr">
        <is>
          <t>MODERATE</t>
        </is>
      </c>
      <c r="E57" t="inlineStr">
        <is>
          <t>Moderate severity vulnerability that affects marked</t>
        </is>
      </c>
      <c r="F57" t="inlineStr">
        <is>
          <t>A Regular expression Denial of Service (ReDoS) vulnerability in the file marked.js of the marked npm package (tested on version 0.3.7) allows a remote attacker to overload and crash a server by passing a maliciously crafted string.</t>
        </is>
      </c>
      <c r="G57" t="inlineStr">
        <is>
          <t>2018-01-04T21:04:09Z</t>
        </is>
      </c>
      <c r="H57" t="inlineStr">
        <is>
          <t>&lt; 0.3.9</t>
        </is>
      </c>
      <c r="I57" t="inlineStr">
        <is>
          <t>0.3.9</t>
        </is>
      </c>
    </row>
    <row r="58">
      <c r="A58" s="1" t="n">
        <v>56</v>
      </c>
      <c r="B58" t="inlineStr">
        <is>
          <t>CVE-2017-1000427</t>
        </is>
      </c>
      <c r="C58" t="inlineStr">
        <is>
          <t>marked</t>
        </is>
      </c>
      <c r="D58" t="inlineStr">
        <is>
          <t>MODERATE</t>
        </is>
      </c>
      <c r="E58" t="inlineStr">
        <is>
          <t>Moderate severity vulnerability that affects marked</t>
        </is>
      </c>
      <c r="F58" t="inlineStr">
        <is>
          <t>marked version 0.3.6 and earlier is vulnerable to an XSS attack in the data: URI parser.</t>
        </is>
      </c>
      <c r="G58" t="inlineStr">
        <is>
          <t>2018-01-04T21:04:19Z</t>
        </is>
      </c>
      <c r="H58" t="inlineStr">
        <is>
          <t>&lt; 0.3.7</t>
        </is>
      </c>
      <c r="I58" t="inlineStr">
        <is>
          <t>0.3.7</t>
        </is>
      </c>
    </row>
    <row r="59">
      <c r="A59" s="1" t="n">
        <v>57</v>
      </c>
      <c r="B59" t="inlineStr">
        <is>
          <t>CVE-2015-9251</t>
        </is>
      </c>
      <c r="C59" t="inlineStr">
        <is>
          <t>jquery</t>
        </is>
      </c>
      <c r="D59" t="inlineStr">
        <is>
          <t>HIGH</t>
        </is>
      </c>
      <c r="E59" t="inlineStr">
        <is>
          <t>Cross-Site Scripting (XSS) in jquery</t>
        </is>
      </c>
      <c r="F59" t="inlineStr">
        <is>
          <t>Affected versions of `jquery` interpret `text/javascript` responses from cross-origin ajax requests, and automatically execute the contents in `jQuery.globalEval`, even when the ajax request doesn't contain the `dataType` option.
## Recommendation
Update to version 3.0.0 or later.</t>
        </is>
      </c>
      <c r="G59" t="inlineStr">
        <is>
          <t>2018-01-22T13:32:06Z</t>
        </is>
      </c>
      <c r="H59" t="inlineStr">
        <is>
          <t>&lt; 3.0.0</t>
        </is>
      </c>
      <c r="I59" t="inlineStr">
        <is>
          <t>3.0.0</t>
        </is>
      </c>
    </row>
    <row r="60">
      <c r="A60" s="1" t="n">
        <v>58</v>
      </c>
      <c r="B60" t="inlineStr">
        <is>
          <t>CVE-2017-18077</t>
        </is>
      </c>
      <c r="C60" t="inlineStr">
        <is>
          <t>brace-expansion</t>
        </is>
      </c>
      <c r="D60" t="inlineStr">
        <is>
          <t>MODERATE</t>
        </is>
      </c>
      <c r="E60" t="inlineStr">
        <is>
          <t>ReDoS in brace-expansion</t>
        </is>
      </c>
      <c r="F60" t="inlineStr">
        <is>
          <t>Affected versions of `brace-expansion` are vulnerable to a regular expression denial of service condition.
## Proof of Concept
```
var expand = require('brace-expansion');
expand('{,,,,,,,,,,,,,,,,,,,,,,,,,,,,,,,,,,,,,,,,,,,,,,,,,,,,,,,,,,,,,,,,,,,,,,,,,,,,,,,,,,,,,,,,,,,,,,,,,\n}');
```
## Recommendation
Update to version 1.1.7 or later.</t>
        </is>
      </c>
      <c r="G60" t="inlineStr">
        <is>
          <t>2018-01-29T15:50:46Z</t>
        </is>
      </c>
      <c r="H60" t="inlineStr">
        <is>
          <t>&lt; 1.1.7</t>
        </is>
      </c>
      <c r="I60" t="inlineStr">
        <is>
          <t>1.1.7</t>
        </is>
      </c>
    </row>
    <row r="61">
      <c r="A61" s="1" t="n">
        <v>59</v>
      </c>
      <c r="B61" t="inlineStr">
        <is>
          <t>CVE-2017-16877</t>
        </is>
      </c>
      <c r="C61" t="inlineStr">
        <is>
          <t>next</t>
        </is>
      </c>
      <c r="D61" t="inlineStr">
        <is>
          <t>HIGH</t>
        </is>
      </c>
      <c r="E61" t="inlineStr">
        <is>
          <t>High severity vulnerability that affects next</t>
        </is>
      </c>
      <c r="F61" t="inlineStr">
        <is>
          <t>ZEIT Next.js before 2.4.1 has directory traversal under the /_next and /static request namespace, allowing attackers to obtain sensitive information.</t>
        </is>
      </c>
      <c r="G61" t="inlineStr">
        <is>
          <t>2017-12-05T02:04:14Z</t>
        </is>
      </c>
      <c r="H61" t="inlineStr">
        <is>
          <t>&gt;= 1.0.0, &lt; 2.4.1</t>
        </is>
      </c>
      <c r="I61" t="inlineStr">
        <is>
          <t>2.4.1</t>
        </is>
      </c>
    </row>
    <row r="62">
      <c r="A62" s="1" t="n">
        <v>60</v>
      </c>
      <c r="B62" t="inlineStr">
        <is>
          <t>CVE-2018-6184</t>
        </is>
      </c>
      <c r="C62" t="inlineStr">
        <is>
          <t>next</t>
        </is>
      </c>
      <c r="D62" t="inlineStr">
        <is>
          <t>HIGH</t>
        </is>
      </c>
      <c r="E62" t="inlineStr">
        <is>
          <t>High severity vulnerability that affects next</t>
        </is>
      </c>
      <c r="F62" t="inlineStr">
        <is>
          <t>ZEIT Next.js 4 before 4.2.3 has Directory Traversal under the /_next request namespace.</t>
        </is>
      </c>
      <c r="G62" t="inlineStr">
        <is>
          <t>2018-01-24T19:38:52Z</t>
        </is>
      </c>
      <c r="H62" t="inlineStr">
        <is>
          <t>&gt;= 1.0.0, &lt; 4.2.3</t>
        </is>
      </c>
      <c r="I62" t="inlineStr">
        <is>
          <t>4.2.3</t>
        </is>
      </c>
    </row>
    <row r="63">
      <c r="A63" s="1" t="n">
        <v>61</v>
      </c>
      <c r="B63" t="inlineStr">
        <is>
          <t>CVE-2016-10707</t>
        </is>
      </c>
      <c r="C63" t="inlineStr">
        <is>
          <t>jquery</t>
        </is>
      </c>
      <c r="D63" t="inlineStr">
        <is>
          <t>MODERATE</t>
        </is>
      </c>
      <c r="E63" t="inlineStr">
        <is>
          <t>Denial of Service in jquery</t>
        </is>
      </c>
      <c r="F63" t="inlineStr">
        <is>
          <t>Affected versions of `jquery` use a lowercasing logic on attribute names. When given a boolean attribute with a name that contains uppercase characters, `jquery` enters into an infinite recursion loop, exceeding the call stack limit, and resulting in a denial of service condition.
## Recommendation
Update to version 3.0.0 or later.</t>
        </is>
      </c>
      <c r="G63" t="inlineStr">
        <is>
          <t>2018-01-22T13:32:42Z</t>
        </is>
      </c>
      <c r="H63" t="inlineStr">
        <is>
          <t>&gt; 2.1.0, &lt; 3.0.0</t>
        </is>
      </c>
      <c r="I63" t="inlineStr">
        <is>
          <t>3.0.0</t>
        </is>
      </c>
    </row>
    <row r="64">
      <c r="A64" s="1" t="n">
        <v>62</v>
      </c>
      <c r="B64" t="inlineStr">
        <is>
          <t>CVE-2018-7560</t>
        </is>
      </c>
      <c r="C64" t="inlineStr">
        <is>
          <t>aws-lambda-multipart-parser</t>
        </is>
      </c>
      <c r="D64" t="inlineStr">
        <is>
          <t>MODERATE</t>
        </is>
      </c>
      <c r="E64" t="inlineStr">
        <is>
          <t>Moderate severity vulnerability that affects aws-lambda-multipart-parser</t>
        </is>
      </c>
      <c r="F64" t="inlineStr">
        <is>
          <t>index.js in the aws-lambda-multipart-parser NPM package before 0.1.2 has a Regular Expression Denial of Service (ReDoS) issue via a crafted multipart/form-data boundary string.</t>
        </is>
      </c>
      <c r="G64" t="inlineStr">
        <is>
          <t>2018-03-05T19:16:56Z</t>
        </is>
      </c>
      <c r="H64" t="inlineStr">
        <is>
          <t>&lt; 0.1.2</t>
        </is>
      </c>
      <c r="I64" t="inlineStr">
        <is>
          <t>0.1.2</t>
        </is>
      </c>
    </row>
    <row r="65">
      <c r="A65" s="1" t="n">
        <v>63</v>
      </c>
      <c r="B65" t="inlineStr">
        <is>
          <t>CVE-2017-18214</t>
        </is>
      </c>
      <c r="C65" t="inlineStr">
        <is>
          <t>moment</t>
        </is>
      </c>
      <c r="D65" t="inlineStr">
        <is>
          <t>LOW</t>
        </is>
      </c>
      <c r="E65" t="inlineStr">
        <is>
          <t>Regular Expression Denial of Service in moment</t>
        </is>
      </c>
      <c r="F65" t="inlineStr">
        <is>
          <t>Affected versions of `moment` are vulnerable to a low severity regular expression denial of service when parsing dates as strings.
## Recommendation
Update to version 2.19.3 or later.</t>
        </is>
      </c>
      <c r="G65" t="inlineStr">
        <is>
          <t>2018-03-05T18:35:09Z</t>
        </is>
      </c>
      <c r="H65" t="inlineStr">
        <is>
          <t>&lt; 2.19.3</t>
        </is>
      </c>
      <c r="I65" t="inlineStr">
        <is>
          <t>2.19.3</t>
        </is>
      </c>
    </row>
    <row r="66">
      <c r="A66" s="1" t="n">
        <v>64</v>
      </c>
      <c r="B66" t="inlineStr">
        <is>
          <t>CVE-2018-1000023</t>
        </is>
      </c>
      <c r="C66" t="inlineStr">
        <is>
          <t>insight-api</t>
        </is>
      </c>
      <c r="D66" t="inlineStr">
        <is>
          <t>LOW</t>
        </is>
      </c>
      <c r="E66" t="inlineStr">
        <is>
          <t>Low severity vulnerability that affects insight-api</t>
        </is>
      </c>
      <c r="F66" t="inlineStr">
        <is>
          <t>Bitpay/insight-api Insight-api version 5.0.0 and earlier contains a CWE-20: input validation vulnerability in transaction broadcast endpoint that can result in Full Path Disclosure. This attack appear to be exploitable via Web request.</t>
        </is>
      </c>
      <c r="G66" t="inlineStr">
        <is>
          <t>2018-03-05T19:33:54Z</t>
        </is>
      </c>
      <c r="H66" t="inlineStr">
        <is>
          <t>&lt;= 5.0.0</t>
        </is>
      </c>
      <c r="I66" t="inlineStr"/>
    </row>
    <row r="67">
      <c r="A67" s="1" t="n">
        <v>65</v>
      </c>
      <c r="B67" t="inlineStr">
        <is>
          <t>CVE-2018-7307</t>
        </is>
      </c>
      <c r="C67" t="inlineStr">
        <is>
          <t>auth0-js</t>
        </is>
      </c>
      <c r="D67" t="inlineStr">
        <is>
          <t>MODERATE</t>
        </is>
      </c>
      <c r="E67" t="inlineStr">
        <is>
          <t>Moderate severity vulnerability that affects auth0-js</t>
        </is>
      </c>
      <c r="F67" t="inlineStr">
        <is>
          <t>The Auth0.js library has a vulnerability affecting versions below 9.3 that allows an attacker to bypass the CSRF check from the state parameter if it's missing from the authorization response, leaving the client vulnerable to CSRF attacks.</t>
        </is>
      </c>
      <c r="G67" t="inlineStr">
        <is>
          <t>2018-03-07T22:22:24Z</t>
        </is>
      </c>
      <c r="H67" t="inlineStr">
        <is>
          <t>&lt; 9.3.0</t>
        </is>
      </c>
      <c r="I67" t="inlineStr">
        <is>
          <t>9.3.0</t>
        </is>
      </c>
    </row>
    <row r="68">
      <c r="A68" s="1" t="n">
        <v>66</v>
      </c>
      <c r="B68" t="inlineStr">
        <is>
          <t>CVE-2018-1000118</t>
        </is>
      </c>
      <c r="C68" t="inlineStr">
        <is>
          <t>electron</t>
        </is>
      </c>
      <c r="D68" t="inlineStr">
        <is>
          <t>MODERATE</t>
        </is>
      </c>
      <c r="E68" t="inlineStr">
        <is>
          <t>Moderate severity vulnerability that affects electron</t>
        </is>
      </c>
      <c r="F68" t="inlineStr">
        <is>
          <t>Github Electron version Electron 1.8.2-beta.4 and earlier contains a Command Injection vulnerability in Protocol Handler that can result in command execute. This attack appear to be exploitable via the victim opening an electron protocol handler in their browser. This vulnerability appears to have been fixed in Electron 1.8.2-beta.5. This issue is due to an incomplete fix for CVE-2018-1000006, specifically the black list used was not case insensitive allowing an attacker to potentially bypass it.</t>
        </is>
      </c>
      <c r="G68" t="inlineStr">
        <is>
          <t>2018-03-26T16:41:20Z</t>
        </is>
      </c>
      <c r="H68" t="inlineStr">
        <is>
          <t>&lt; 1.8.2-beta5</t>
        </is>
      </c>
      <c r="I68" t="inlineStr">
        <is>
          <t>1.8.2-beta5</t>
        </is>
      </c>
    </row>
    <row r="69">
      <c r="A69" s="1" t="n">
        <v>67</v>
      </c>
      <c r="B69" t="inlineStr">
        <is>
          <t>CVE-2018-7651</t>
        </is>
      </c>
      <c r="C69" t="inlineStr">
        <is>
          <t>ssri</t>
        </is>
      </c>
      <c r="D69" t="inlineStr">
        <is>
          <t>MODERATE</t>
        </is>
      </c>
      <c r="E69" t="inlineStr">
        <is>
          <t>Regular Expression Denial of Service in ssri</t>
        </is>
      </c>
      <c r="F69" t="inlineStr">
        <is>
          <t>Version of `ssri` prior to 5.2.2 are vulnerable to regular expression denial of service (ReDoS) when using strict mode.
## Recommendation
Update to version 5.2.2 or later.</t>
        </is>
      </c>
      <c r="G69" t="inlineStr">
        <is>
          <t>2018-03-07T22:22:20Z</t>
        </is>
      </c>
      <c r="H69" t="inlineStr">
        <is>
          <t>&lt; 5.2.2</t>
        </is>
      </c>
      <c r="I69" t="inlineStr">
        <is>
          <t>5.2.2</t>
        </is>
      </c>
    </row>
    <row r="70">
      <c r="A70" s="1" t="n">
        <v>68</v>
      </c>
      <c r="B70" t="inlineStr">
        <is>
          <t>CVE-2018-1000086</t>
        </is>
      </c>
      <c r="C70" t="inlineStr">
        <is>
          <t>pym.js</t>
        </is>
      </c>
      <c r="D70" t="inlineStr">
        <is>
          <t>HIGH</t>
        </is>
      </c>
      <c r="E70" t="inlineStr">
        <is>
          <t>High severity vulnerability that affects pym.js</t>
        </is>
      </c>
      <c r="F70" t="inlineStr">
        <is>
          <t>NPR Visuals Team Pym.js version versions 0.4.2 up to 1.3.1 contains a Cross Site Request Forgery (CSRF) vulnerability in Pym.js _onNavigateToMessage function. 
https://github.com/nprapps/pym.js/blob/master/src/pym.js#L573 that can result in Arbitrary javascript code execution. This attack appear to be exploitable via Attacker gains full javascript access to pages with Pym.js embeds when user visits an attacker crafted page.. This vulnerability appears to have been fixed in versions 1.3.2 and later.</t>
        </is>
      </c>
      <c r="G70" t="inlineStr">
        <is>
          <t>2018-03-13T20:38:51Z</t>
        </is>
      </c>
      <c r="H70" t="inlineStr">
        <is>
          <t>&gt;= 0.4.2, &lt;= 1.3.1</t>
        </is>
      </c>
      <c r="I70" t="inlineStr">
        <is>
          <t>1.3.2</t>
        </is>
      </c>
    </row>
    <row r="71">
      <c r="A71" s="1" t="n">
        <v>69</v>
      </c>
      <c r="B71" t="inlineStr">
        <is>
          <t>CVE-2018-1000096</t>
        </is>
      </c>
      <c r="C71" t="inlineStr">
        <is>
          <t>tiny-json-http</t>
        </is>
      </c>
      <c r="D71" t="inlineStr">
        <is>
          <t>HIGH</t>
        </is>
      </c>
      <c r="E71" t="inlineStr">
        <is>
          <t>High severity vulnerability that affects tiny-json-http</t>
        </is>
      </c>
      <c r="F71" t="inlineStr">
        <is>
          <t>brianleroux tiny-json-http version all versions since commit 9b8e74a232bba4701844e07bcba794173b0238a8 (Oct 29 2016) contains a Missing SSL certificate validation vulnerability in The libraries core functionality is affected. that can result in Exposes the user to man-in-the-middle attacks.</t>
        </is>
      </c>
      <c r="G71" t="inlineStr">
        <is>
          <t>2018-03-13T20:42:00Z</t>
        </is>
      </c>
      <c r="H71" t="inlineStr">
        <is>
          <t>&gt;= 1.0.1, &lt; 7.0.0</t>
        </is>
      </c>
      <c r="I71" t="inlineStr">
        <is>
          <t>7.0.0</t>
        </is>
      </c>
    </row>
    <row r="72">
      <c r="A72" s="1" t="n">
        <v>70</v>
      </c>
      <c r="B72" t="inlineStr">
        <is>
          <t>CVE-2018-1000136</t>
        </is>
      </c>
      <c r="C72" t="inlineStr">
        <is>
          <t>electron</t>
        </is>
      </c>
      <c r="D72" t="inlineStr">
        <is>
          <t>HIGH</t>
        </is>
      </c>
      <c r="E72" t="inlineStr">
        <is>
          <t>Code Execution by Re-enabling Node.js integration in electron</t>
        </is>
      </c>
      <c r="F72" t="inlineStr">
        <is>
          <t>Versions of electron 
A vulnerability has been discovered which allows Node.js integration to be re-enabled in some Electron applications that disable it.
For the application to be impacted by this vulnerability it must meet all of these conditions
- Runs on Electron 1.7, 1.8, or a 2.0.0-beta
- Allows execution of arbitrary remote code
- Disables Node.js integration
- Does not explicitly declare webviewTag: false in its webPreferences
- Does not enable the nativeWindowOption option
- Does not intercept new-window events and manually override event.newGuest without using the supplied options tag
## Recommendation
Update to `electron` version 1.7.13, 1.8.4, or 2.0.0.beta.5 or later
If you are unable to update your Electron version can mitigate the vulnerability with the following code.
```
app.on('web-contents-created', (event, win) =&gt; {
  win.on('new-window', (event, newURL, frameName, disposition,
                        options, additionalFeatures) =&gt; {
    if (!options.webPreferences) options.webPreferences = {};
    options.webPreferences.nodeIntegration = false;
    options.webPreferences.nodeIntegrationInWorker = false;
    options.webPreferences.webviewTag = false;
    delete options.webPreferences.preload;
  })
})
// and *IF* you don't use WebViews at all,
// you might also want
app.on('web-contents-created', (event, win) =&gt; {
  win.on('will-attach-webview', (event, webPreferences, params) =&gt; {
    event.preventDefault();
  })
})
```</t>
        </is>
      </c>
      <c r="G72" t="inlineStr">
        <is>
          <t>2018-03-26T16:41:17Z</t>
        </is>
      </c>
      <c r="H72" t="inlineStr">
        <is>
          <t>&gt;= 1.7, &lt; 1.7.12</t>
        </is>
      </c>
      <c r="I72" t="inlineStr">
        <is>
          <t>1.7.12</t>
        </is>
      </c>
    </row>
    <row r="73">
      <c r="A73" s="1" t="n">
        <v>71</v>
      </c>
      <c r="B73" t="inlineStr">
        <is>
          <t>CVE-2018-1000136</t>
        </is>
      </c>
      <c r="C73" t="inlineStr">
        <is>
          <t>electron</t>
        </is>
      </c>
      <c r="D73" t="inlineStr">
        <is>
          <t>HIGH</t>
        </is>
      </c>
      <c r="E73" t="inlineStr">
        <is>
          <t>Code Execution by Re-enabling Node.js integration in electron</t>
        </is>
      </c>
      <c r="F73" t="inlineStr">
        <is>
          <t>Versions of electron 
A vulnerability has been discovered which allows Node.js integration to be re-enabled in some Electron applications that disable it.
For the application to be impacted by this vulnerability it must meet all of these conditions
- Runs on Electron 1.7, 1.8, or a 2.0.0-beta
- Allows execution of arbitrary remote code
- Disables Node.js integration
- Does not explicitly declare webviewTag: false in its webPreferences
- Does not enable the nativeWindowOption option
- Does not intercept new-window events and manually override event.newGuest without using the supplied options tag
## Recommendation
Update to `electron` version 1.7.13, 1.8.4, or 2.0.0.beta.5 or later
If you are unable to update your Electron version can mitigate the vulnerability with the following code.
```
app.on('web-contents-created', (event, win) =&gt; {
  win.on('new-window', (event, newURL, frameName, disposition,
                        options, additionalFeatures) =&gt; {
    if (!options.webPreferences) options.webPreferences = {};
    options.webPreferences.nodeIntegration = false;
    options.webPreferences.nodeIntegrationInWorker = false;
    options.webPreferences.webviewTag = false;
    delete options.webPreferences.preload;
  })
})
// and *IF* you don't use WebViews at all,
// you might also want
app.on('web-contents-created', (event, win) =&gt; {
  win.on('will-attach-webview', (event, webPreferences, params) =&gt; {
    event.preventDefault();
  })
})
```</t>
        </is>
      </c>
      <c r="G73" t="inlineStr">
        <is>
          <t>2018-03-26T16:41:17Z</t>
        </is>
      </c>
      <c r="H73" t="inlineStr">
        <is>
          <t>&gt;= 1.8, &lt; 1.8.3</t>
        </is>
      </c>
      <c r="I73" t="inlineStr">
        <is>
          <t>1.8.3</t>
        </is>
      </c>
    </row>
    <row r="74">
      <c r="A74" s="1" t="n">
        <v>72</v>
      </c>
      <c r="B74" t="inlineStr">
        <is>
          <t>CVE-2018-1000136</t>
        </is>
      </c>
      <c r="C74" t="inlineStr">
        <is>
          <t>electron</t>
        </is>
      </c>
      <c r="D74" t="inlineStr">
        <is>
          <t>HIGH</t>
        </is>
      </c>
      <c r="E74" t="inlineStr">
        <is>
          <t>Code Execution by Re-enabling Node.js integration in electron</t>
        </is>
      </c>
      <c r="F74" t="inlineStr">
        <is>
          <t>Versions of electron 
A vulnerability has been discovered which allows Node.js integration to be re-enabled in some Electron applications that disable it.
For the application to be impacted by this vulnerability it must meet all of these conditions
- Runs on Electron 1.7, 1.8, or a 2.0.0-beta
- Allows execution of arbitrary remote code
- Disables Node.js integration
- Does not explicitly declare webviewTag: false in its webPreferences
- Does not enable the nativeWindowOption option
- Does not intercept new-window events and manually override event.newGuest without using the supplied options tag
## Recommendation
Update to `electron` version 1.7.13, 1.8.4, or 2.0.0.beta.5 or later
If you are unable to update your Electron version can mitigate the vulnerability with the following code.
```
app.on('web-contents-created', (event, win) =&gt; {
  win.on('new-window', (event, newURL, frameName, disposition,
                        options, additionalFeatures) =&gt; {
    if (!options.webPreferences) options.webPreferences = {};
    options.webPreferences.nodeIntegration = false;
    options.webPreferences.nodeIntegrationInWorker = false;
    options.webPreferences.webviewTag = false;
    delete options.webPreferences.preload;
  })
})
// and *IF* you don't use WebViews at all,
// you might also want
app.on('web-contents-created', (event, win) =&gt; {
  win.on('will-attach-webview', (event, webPreferences, params) =&gt; {
    event.preventDefault();
  })
})
```</t>
        </is>
      </c>
      <c r="G74" t="inlineStr">
        <is>
          <t>2018-03-26T16:41:17Z</t>
        </is>
      </c>
      <c r="H74" t="inlineStr">
        <is>
          <t>&gt;= 2.0, &lt; 2.0.0-beta.3</t>
        </is>
      </c>
      <c r="I74" t="inlineStr">
        <is>
          <t>2.0.0-beta.3</t>
        </is>
      </c>
    </row>
    <row r="75">
      <c r="A75" s="1" t="n">
        <v>73</v>
      </c>
      <c r="B75" t="inlineStr">
        <is>
          <t>CVE-2018-3728</t>
        </is>
      </c>
      <c r="C75" t="inlineStr">
        <is>
          <t>hoek</t>
        </is>
      </c>
      <c r="D75" t="inlineStr">
        <is>
          <t>MODERATE</t>
        </is>
      </c>
      <c r="E75" t="inlineStr">
        <is>
          <t>Prototype Pollution in hoek</t>
        </is>
      </c>
      <c r="F75" t="inlineStr">
        <is>
          <t>Versions of `hoek` prior to 4.2.1 and 5.0.3 are vulnerable to prototype pollution.
The `merge` function, and the `applyToDefaults` and `applyToDefaultsWithShallow` functions which leverage `merge` behind the scenes, are vulnerable to a prototype pollution attack when provided an _unvalidated_ payload created from a JSON string containing the `__proto__` property.
This can be demonstrated like so:
```javascript
var Hoek = require('hoek');
var malicious_payload = '{"__proto__":{"oops":"It works !"}}';
var a = {};
console.log("Before : " + a.oops);
Hoek.merge({}, JSON.parse(malicious_payload));
console.log("After : " + a.oops);
```
This type of attack can be used to overwrite existing properties causing a potential denial of service.
## Recommendation
Update to version 4.2.1, 5.0.3 or later.</t>
        </is>
      </c>
      <c r="G75" t="inlineStr">
        <is>
          <t>2018-04-26T15:25:17Z</t>
        </is>
      </c>
      <c r="H75" t="inlineStr">
        <is>
          <t>&lt; 4.2.1</t>
        </is>
      </c>
      <c r="I75" t="inlineStr">
        <is>
          <t>4.2.1</t>
        </is>
      </c>
    </row>
    <row r="76">
      <c r="A76" s="1" t="n">
        <v>74</v>
      </c>
      <c r="B76" t="inlineStr">
        <is>
          <t>CVE-2018-11093</t>
        </is>
      </c>
      <c r="C76" t="inlineStr">
        <is>
          <t>@ckeditor/ckeditor5-link</t>
        </is>
      </c>
      <c r="D76" t="inlineStr">
        <is>
          <t>HIGH</t>
        </is>
      </c>
      <c r="E76" t="inlineStr">
        <is>
          <t>Cross-Site Scripting in @ckeditor/ckeditor5-link</t>
        </is>
      </c>
      <c r="F76" t="inlineStr">
        <is>
          <t>Versions of `status-board` prior to 10.0.1 are vulnerable to Cross-Site Scripting. The `_createPreviewButton()` function fails to sanitize the `href` attribute of a created `&lt;a&gt;` tag. This may allow attackers to execute arbitrary JavaScript in a victim's browser.
## Recommendation
Upgrade to version 10.0.1 or later.</t>
        </is>
      </c>
      <c r="G76" t="inlineStr">
        <is>
          <t>2018-05-23T20:37:46Z</t>
        </is>
      </c>
      <c r="H76" t="inlineStr">
        <is>
          <t>&gt;= 0.3.0, &lt; 10.0.1</t>
        </is>
      </c>
      <c r="I76" t="inlineStr">
        <is>
          <t>10.0.1</t>
        </is>
      </c>
    </row>
    <row r="77">
      <c r="A77" s="1" t="n">
        <v>75</v>
      </c>
      <c r="B77" t="inlineStr">
        <is>
          <t>CVE-2018-3746</t>
        </is>
      </c>
      <c r="C77" t="inlineStr">
        <is>
          <t>pdfinfojs</t>
        </is>
      </c>
      <c r="D77" t="inlineStr">
        <is>
          <t>HIGH</t>
        </is>
      </c>
      <c r="E77" t="inlineStr">
        <is>
          <t>Command Injection in pdfinfojs</t>
        </is>
      </c>
      <c r="F77" t="inlineStr">
        <is>
          <t>Versions of `pdfinfojs` before 0.4.1 are vulnerable to command injection. This is exploitable if an attacker can control the filename parameter that is passed into the `pdfinfojs` constructor.
## Recommendation
Update to version 0.4.1 or later.</t>
        </is>
      </c>
      <c r="G77" t="inlineStr">
        <is>
          <t>2018-06-07T19:43:00Z</t>
        </is>
      </c>
      <c r="H77" t="inlineStr">
        <is>
          <t>&lt; 0.4.1</t>
        </is>
      </c>
      <c r="I77" t="inlineStr">
        <is>
          <t>0.4.1</t>
        </is>
      </c>
    </row>
    <row r="78">
      <c r="A78" s="1" t="n">
        <v>76</v>
      </c>
      <c r="B78" t="inlineStr">
        <is>
          <t>CVE-2017-16042</t>
        </is>
      </c>
      <c r="C78" t="inlineStr">
        <is>
          <t>growl</t>
        </is>
      </c>
      <c r="D78" t="inlineStr">
        <is>
          <t>CRITICAL</t>
        </is>
      </c>
      <c r="E78" t="inlineStr">
        <is>
          <t>Command Injection in growl</t>
        </is>
      </c>
      <c r="F78" t="inlineStr">
        <is>
          <t>Affected versions of `growl` do not properly sanitize input prior to passing it into a shell command, allowing for arbitrary command execution.
## Recommendation
Update to version 1.10.2 or later.</t>
        </is>
      </c>
      <c r="G78" t="inlineStr">
        <is>
          <t>2018-06-08T12:43:43Z</t>
        </is>
      </c>
      <c r="H78" t="inlineStr">
        <is>
          <t>&lt; 1.10.0</t>
        </is>
      </c>
      <c r="I78" t="inlineStr">
        <is>
          <t>1.10.0</t>
        </is>
      </c>
    </row>
    <row r="79">
      <c r="A79" s="1" t="n">
        <v>77</v>
      </c>
      <c r="B79" t="inlineStr">
        <is>
          <t>GHSA-hxxf-q3w9-4xgw</t>
        </is>
      </c>
      <c r="C79" t="inlineStr">
        <is>
          <t>eslint-scope</t>
        </is>
      </c>
      <c r="D79" t="inlineStr">
        <is>
          <t>CRITICAL</t>
        </is>
      </c>
      <c r="E79" t="inlineStr">
        <is>
          <t>Malicious Package in eslint-scope</t>
        </is>
      </c>
      <c r="F79" t="inlineStr">
        <is>
          <t>Version 3.7.2 of `eslint-scope` was published without authorization and was found to contain malicious code. This code would read the users `.npmrc` file and send any found authentication tokens to 2 remote servers.
## Recommendation
The best course of action if you found this package installed in your environment is to revoke all your npm tokens. You can find instructions on how to do that here. https://docs.npmjs.com/getting-started/working_with_tokens#how-to-revoke-tokens</t>
        </is>
      </c>
      <c r="G79" t="inlineStr">
        <is>
          <t>2018-07-12T19:52:02Z</t>
        </is>
      </c>
      <c r="H79">
        <f> 3.7.2</f>
        <v/>
      </c>
      <c r="I79" t="inlineStr">
        <is>
          <t>3.7.3</t>
        </is>
      </c>
    </row>
    <row r="80">
      <c r="A80" s="1" t="n">
        <v>78</v>
      </c>
      <c r="B80" t="inlineStr">
        <is>
          <t>GHSA-hxxf-q3w9-4xgw</t>
        </is>
      </c>
      <c r="C80" t="inlineStr">
        <is>
          <t>eslint-config-eslint</t>
        </is>
      </c>
      <c r="D80" t="inlineStr">
        <is>
          <t>CRITICAL</t>
        </is>
      </c>
      <c r="E80" t="inlineStr">
        <is>
          <t>Malicious Package in eslint-scope</t>
        </is>
      </c>
      <c r="F80" t="inlineStr">
        <is>
          <t>Version 3.7.2 of `eslint-scope` was published without authorization and was found to contain malicious code. This code would read the users `.npmrc` file and send any found authentication tokens to 2 remote servers.
## Recommendation
The best course of action if you found this package installed in your environment is to revoke all your npm tokens. You can find instructions on how to do that here. https://docs.npmjs.com/getting-started/working_with_tokens#how-to-revoke-tokens</t>
        </is>
      </c>
      <c r="G80" t="inlineStr">
        <is>
          <t>2018-07-12T19:52:02Z</t>
        </is>
      </c>
      <c r="H80">
        <f> 5.0.2</f>
        <v/>
      </c>
      <c r="I80" t="inlineStr">
        <is>
          <t>5.0.1</t>
        </is>
      </c>
    </row>
    <row r="81">
      <c r="A81" s="1" t="n">
        <v>79</v>
      </c>
      <c r="B81" t="inlineStr">
        <is>
          <t>CVE-2018-3809</t>
        </is>
      </c>
      <c r="C81" t="inlineStr">
        <is>
          <t>serve</t>
        </is>
      </c>
      <c r="D81" t="inlineStr">
        <is>
          <t>HIGH</t>
        </is>
      </c>
      <c r="E81" t="inlineStr">
        <is>
          <t>Information Exposure on Case Insensitive File Systems in serve</t>
        </is>
      </c>
      <c r="F81" t="inlineStr">
        <is>
          <t>Versions of `serve` before 7.0.0 are vulnerable to information exposure, bypassing the ignore security control, but only on case insensitive file systems.
## Recommendation
Update to version 7.0.0 or later.</t>
        </is>
      </c>
      <c r="G81" t="inlineStr">
        <is>
          <t>2018-07-18T18:33:15Z</t>
        </is>
      </c>
      <c r="H81" t="inlineStr">
        <is>
          <t>&lt; 7.0.0</t>
        </is>
      </c>
      <c r="I81" t="inlineStr">
        <is>
          <t>7.0.0</t>
        </is>
      </c>
    </row>
    <row r="82">
      <c r="A82" s="1" t="n">
        <v>80</v>
      </c>
      <c r="B82" t="inlineStr">
        <is>
          <t>CVE-2018-3734</t>
        </is>
      </c>
      <c r="C82" t="inlineStr">
        <is>
          <t>stattic</t>
        </is>
      </c>
      <c r="D82" t="inlineStr">
        <is>
          <t>HIGH</t>
        </is>
      </c>
      <c r="E82" t="inlineStr">
        <is>
          <t>Path Traversal in stattic</t>
        </is>
      </c>
      <c r="F82" t="inlineStr">
        <is>
          <t>Versions of `stattic` before 0.3.0 are vulnerable to path traversal allowing a remote attacker to read arbitrary files with any extension from the server that users `stattic`.
## Recommendation
Update to version 0.3.0 or later.</t>
        </is>
      </c>
      <c r="G82" t="inlineStr">
        <is>
          <t>2018-07-18T21:20:15Z</t>
        </is>
      </c>
      <c r="H82" t="inlineStr">
        <is>
          <t>&lt; 0.3.0</t>
        </is>
      </c>
      <c r="I82" t="inlineStr">
        <is>
          <t>0.3.0</t>
        </is>
      </c>
    </row>
    <row r="83">
      <c r="A83" s="1" t="n">
        <v>81</v>
      </c>
      <c r="B83" t="inlineStr">
        <is>
          <t>CVE-2018-3733</t>
        </is>
      </c>
      <c r="C83" t="inlineStr">
        <is>
          <t>crud-file-server</t>
        </is>
      </c>
      <c r="D83" t="inlineStr">
        <is>
          <t>HIGH</t>
        </is>
      </c>
      <c r="E83" t="inlineStr">
        <is>
          <t>Path Traversal in crud-file-server</t>
        </is>
      </c>
      <c r="F83" t="inlineStr">
        <is>
          <t>Versions of `crud-file-server` prior to 0.9.0 are vulnerable to Path Traversal. The package fails to sanitize URLs, allowing attackers to access server files outside of the served folder using relative paths.
## Recommendation
Upgrade to version 0.9.0 or later.</t>
        </is>
      </c>
      <c r="G83" t="inlineStr">
        <is>
          <t>2018-07-18T21:20:19Z</t>
        </is>
      </c>
      <c r="H83" t="inlineStr">
        <is>
          <t>&lt; 0.9.0</t>
        </is>
      </c>
      <c r="I83" t="inlineStr">
        <is>
          <t>0.9.0</t>
        </is>
      </c>
    </row>
    <row r="84">
      <c r="A84" s="1" t="n">
        <v>82</v>
      </c>
      <c r="B84" t="inlineStr">
        <is>
          <t>CVE-2017-16138</t>
        </is>
      </c>
      <c r="C84" t="inlineStr">
        <is>
          <t>mime</t>
        </is>
      </c>
      <c r="D84" t="inlineStr">
        <is>
          <t>MODERATE</t>
        </is>
      </c>
      <c r="E84" t="inlineStr">
        <is>
          <t>Regular Expression Denial of Service in mime</t>
        </is>
      </c>
      <c r="F84" t="inlineStr">
        <is>
          <t>Affected versions of `mime` are vulnerable to regular expression denial of service when a mime lookup is performed on untrusted user input.
## Recommendation
Update to version 2.0.3 or later.</t>
        </is>
      </c>
      <c r="G84" t="inlineStr">
        <is>
          <t>2018-07-20T16:20:52Z</t>
        </is>
      </c>
      <c r="H84" t="inlineStr">
        <is>
          <t>&lt; 1.4.1</t>
        </is>
      </c>
      <c r="I84" t="inlineStr">
        <is>
          <t>1.4.1</t>
        </is>
      </c>
    </row>
    <row r="85">
      <c r="A85" s="1" t="n">
        <v>83</v>
      </c>
      <c r="B85" t="inlineStr">
        <is>
          <t>CVE-2017-16151</t>
        </is>
      </c>
      <c r="C85" t="inlineStr">
        <is>
          <t>electron</t>
        </is>
      </c>
      <c r="D85" t="inlineStr">
        <is>
          <t>HIGH</t>
        </is>
      </c>
      <c r="E85" t="inlineStr">
        <is>
          <t>Chromium Remote Code Execution in electron</t>
        </is>
      </c>
      <c r="F85" t="inlineStr">
        <is>
          <t>Affected versions of `ElectronJS` are susceptible to a remote code execution vulnerability that occurs when an affected application access remote content, even if the [sandbox option](https://electron.atom.io/docs/api/sandbox-option) is enabled.
## Recommendation
Update to electron version 1.7.8 or later.</t>
        </is>
      </c>
      <c r="G85" t="inlineStr">
        <is>
          <t>2018-07-24T20:04:23Z</t>
        </is>
      </c>
      <c r="H85" t="inlineStr">
        <is>
          <t>&lt; 1.6.14</t>
        </is>
      </c>
      <c r="I85" t="inlineStr">
        <is>
          <t>1.6.14</t>
        </is>
      </c>
    </row>
    <row r="86">
      <c r="A86" s="1" t="n">
        <v>84</v>
      </c>
      <c r="B86" t="inlineStr">
        <is>
          <t>CVE-2017-16151</t>
        </is>
      </c>
      <c r="C86" t="inlineStr">
        <is>
          <t>electron</t>
        </is>
      </c>
      <c r="D86" t="inlineStr">
        <is>
          <t>HIGH</t>
        </is>
      </c>
      <c r="E86" t="inlineStr">
        <is>
          <t>Chromium Remote Code Execution in electron</t>
        </is>
      </c>
      <c r="F86" t="inlineStr">
        <is>
          <t>Affected versions of `ElectronJS` are susceptible to a remote code execution vulnerability that occurs when an affected application access remote content, even if the [sandbox option](https://electron.atom.io/docs/api/sandbox-option) is enabled.
## Recommendation
Update to electron version 1.7.8 or later.</t>
        </is>
      </c>
      <c r="G86" t="inlineStr">
        <is>
          <t>2018-07-24T20:04:23Z</t>
        </is>
      </c>
      <c r="H86" t="inlineStr">
        <is>
          <t>&gt;= 1.7.0, &lt; 1.7.8</t>
        </is>
      </c>
      <c r="I86" t="inlineStr">
        <is>
          <t>1.7.8</t>
        </is>
      </c>
    </row>
    <row r="87">
      <c r="A87" s="1" t="n">
        <v>85</v>
      </c>
      <c r="B87" t="inlineStr">
        <is>
          <t>CVE-2017-16136</t>
        </is>
      </c>
      <c r="C87" t="inlineStr">
        <is>
          <t>method-override</t>
        </is>
      </c>
      <c r="D87" t="inlineStr">
        <is>
          <t>HIGH</t>
        </is>
      </c>
      <c r="E87" t="inlineStr">
        <is>
          <t>Regular Expression Denial of Service in method-override</t>
        </is>
      </c>
      <c r="F87" t="inlineStr">
        <is>
          <t>Affected versions of `method-override` are vulnerable to a regular expression denial of service vulnerability when untrusted user input is passed into the `X-HTTP-Method-Override` header.
## Recommendation
Update to version 2.3.10 or later</t>
        </is>
      </c>
      <c r="G87" t="inlineStr">
        <is>
          <t>2018-07-24T20:06:04Z</t>
        </is>
      </c>
      <c r="H87">
        <f> 1.0.2</f>
        <v/>
      </c>
      <c r="I87" t="inlineStr">
        <is>
          <t>2.3.10</t>
        </is>
      </c>
    </row>
    <row r="88">
      <c r="A88" s="1" t="n">
        <v>86</v>
      </c>
      <c r="B88" t="inlineStr">
        <is>
          <t>CVE-2017-16136</t>
        </is>
      </c>
      <c r="C88" t="inlineStr">
        <is>
          <t>method-override</t>
        </is>
      </c>
      <c r="D88" t="inlineStr">
        <is>
          <t>HIGH</t>
        </is>
      </c>
      <c r="E88" t="inlineStr">
        <is>
          <t>Regular Expression Denial of Service in method-override</t>
        </is>
      </c>
      <c r="F88" t="inlineStr">
        <is>
          <t>Affected versions of `method-override` are vulnerable to a regular expression denial of service vulnerability when untrusted user input is passed into the `X-HTTP-Method-Override` header.
## Recommendation
Update to version 2.3.10 or later</t>
        </is>
      </c>
      <c r="G88" t="inlineStr">
        <is>
          <t>2018-07-24T20:06:04Z</t>
        </is>
      </c>
      <c r="H88" t="inlineStr">
        <is>
          <t>&gt;= 2.0.0, &lt; 2.3.10</t>
        </is>
      </c>
      <c r="I88" t="inlineStr">
        <is>
          <t>2.3.10</t>
        </is>
      </c>
    </row>
    <row r="89">
      <c r="A89" s="1" t="n">
        <v>87</v>
      </c>
      <c r="B89" t="inlineStr">
        <is>
          <t>CVE-2017-16118</t>
        </is>
      </c>
      <c r="C89" t="inlineStr">
        <is>
          <t>forwarded</t>
        </is>
      </c>
      <c r="D89" t="inlineStr">
        <is>
          <t>HIGH</t>
        </is>
      </c>
      <c r="E89" t="inlineStr">
        <is>
          <t>Regular Expression Denial of Service in forwarded</t>
        </is>
      </c>
      <c r="F89" t="inlineStr">
        <is>
          <t>Affected versions of `forwarded` are vulnerable to regular expression denial of service when parsing specially crafted user input.
## Recommendation
Update to version 0.1.2 or later</t>
        </is>
      </c>
      <c r="G89" t="inlineStr">
        <is>
          <t>2018-07-24T20:16:30Z</t>
        </is>
      </c>
      <c r="H89" t="inlineStr">
        <is>
          <t>&lt; 0.1.2</t>
        </is>
      </c>
      <c r="I89" t="inlineStr">
        <is>
          <t>0.1.2</t>
        </is>
      </c>
    </row>
    <row r="90">
      <c r="A90" s="1" t="n">
        <v>88</v>
      </c>
      <c r="B90" t="inlineStr">
        <is>
          <t>CVE-2017-16119</t>
        </is>
      </c>
      <c r="C90" t="inlineStr">
        <is>
          <t>fresh</t>
        </is>
      </c>
      <c r="D90" t="inlineStr">
        <is>
          <t>HIGH</t>
        </is>
      </c>
      <c r="E90" t="inlineStr">
        <is>
          <t>Regular Expression Denial of Service in fresh</t>
        </is>
      </c>
      <c r="F90" t="inlineStr">
        <is>
          <t>Affected versions of `fresh` are vulnerable to regular expression denial of service when parsing specially crafted user input.
## Recommendation
Update to version 0.5.2 or later.</t>
        </is>
      </c>
      <c r="G90" t="inlineStr">
        <is>
          <t>2018-07-24T20:16:57Z</t>
        </is>
      </c>
      <c r="H90" t="inlineStr">
        <is>
          <t>&lt; 0.5.2</t>
        </is>
      </c>
      <c r="I90" t="inlineStr">
        <is>
          <t>0.5.2</t>
        </is>
      </c>
    </row>
    <row r="91">
      <c r="A91" s="1" t="n">
        <v>89</v>
      </c>
      <c r="B91" t="inlineStr">
        <is>
          <t>CVE-2017-16111</t>
        </is>
      </c>
      <c r="C91" t="inlineStr">
        <is>
          <t>content</t>
        </is>
      </c>
      <c r="D91" t="inlineStr">
        <is>
          <t>HIGH</t>
        </is>
      </c>
      <c r="E91" t="inlineStr">
        <is>
          <t>Regular Expression Denial of Service in content</t>
        </is>
      </c>
      <c r="F91" t="inlineStr">
        <is>
          <t>Affected versions of `content` are vulnerable to a regular expression denial of service when parsing malicious `Content-Type` and `Content-Disposition` headers.
## Recommendation
Update to version 3.0.6 or later.</t>
        </is>
      </c>
      <c r="G91" t="inlineStr">
        <is>
          <t>2018-07-24T19:55:05Z</t>
        </is>
      </c>
      <c r="H91" t="inlineStr">
        <is>
          <t>&lt; 3.0.7</t>
        </is>
      </c>
      <c r="I91" t="inlineStr">
        <is>
          <t>3.0.7</t>
        </is>
      </c>
    </row>
    <row r="92">
      <c r="A92" s="1" t="n">
        <v>90</v>
      </c>
      <c r="B92" t="inlineStr">
        <is>
          <t>CVE-2017-16107</t>
        </is>
      </c>
      <c r="C92" t="inlineStr">
        <is>
          <t>pooledwebsocket</t>
        </is>
      </c>
      <c r="D92" t="inlineStr">
        <is>
          <t>HIGH</t>
        </is>
      </c>
      <c r="E92" t="inlineStr">
        <is>
          <t>Directory traversal in pooledwebsocket</t>
        </is>
      </c>
      <c r="F92" t="inlineStr">
        <is>
          <t>Affected versions of `pooledwebsocket`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Update to version 0.0.19 or later.</t>
        </is>
      </c>
      <c r="G92" t="inlineStr">
        <is>
          <t>2018-07-24T00:20:57Z</t>
        </is>
      </c>
      <c r="H92" t="inlineStr">
        <is>
          <t>&lt; 0.0.19</t>
        </is>
      </c>
      <c r="I92" t="inlineStr">
        <is>
          <t>0.0.19</t>
        </is>
      </c>
    </row>
    <row r="93">
      <c r="A93" s="1" t="n">
        <v>91</v>
      </c>
      <c r="B93" t="inlineStr">
        <is>
          <t>CVE-2017-16082</t>
        </is>
      </c>
      <c r="C93" t="inlineStr">
        <is>
          <t>pg</t>
        </is>
      </c>
      <c r="D93" t="inlineStr">
        <is>
          <t>HIGH</t>
        </is>
      </c>
      <c r="E93" t="inlineStr">
        <is>
          <t>Remote Code Execution in pg</t>
        </is>
      </c>
      <c r="F93"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93" t="inlineStr">
        <is>
          <t>2018-07-24T19:44:42Z</t>
        </is>
      </c>
      <c r="H93" t="inlineStr">
        <is>
          <t>&lt; 2.11.2</t>
        </is>
      </c>
      <c r="I93" t="inlineStr">
        <is>
          <t>2.11.2</t>
        </is>
      </c>
    </row>
    <row r="94">
      <c r="A94" s="1" t="n">
        <v>92</v>
      </c>
      <c r="B94" t="inlineStr">
        <is>
          <t>CVE-2017-16082</t>
        </is>
      </c>
      <c r="C94" t="inlineStr">
        <is>
          <t>pg</t>
        </is>
      </c>
      <c r="D94" t="inlineStr">
        <is>
          <t>HIGH</t>
        </is>
      </c>
      <c r="E94" t="inlineStr">
        <is>
          <t>Remote Code Execution in pg</t>
        </is>
      </c>
      <c r="F94"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94" t="inlineStr">
        <is>
          <t>2018-07-24T19:44:42Z</t>
        </is>
      </c>
      <c r="H94" t="inlineStr">
        <is>
          <t>&gt;= 3.0.0, &lt; 3.6.4</t>
        </is>
      </c>
      <c r="I94" t="inlineStr">
        <is>
          <t>3.6.4</t>
        </is>
      </c>
    </row>
    <row r="95">
      <c r="A95" s="1" t="n">
        <v>93</v>
      </c>
      <c r="B95" t="inlineStr">
        <is>
          <t>CVE-2017-16082</t>
        </is>
      </c>
      <c r="C95" t="inlineStr">
        <is>
          <t>pg</t>
        </is>
      </c>
      <c r="D95" t="inlineStr">
        <is>
          <t>HIGH</t>
        </is>
      </c>
      <c r="E95" t="inlineStr">
        <is>
          <t>Remote Code Execution in pg</t>
        </is>
      </c>
      <c r="F95"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95" t="inlineStr">
        <is>
          <t>2018-07-24T19:44:42Z</t>
        </is>
      </c>
      <c r="H95" t="inlineStr">
        <is>
          <t>&gt;= 4.0.0, &lt; 4.5.7</t>
        </is>
      </c>
      <c r="I95" t="inlineStr">
        <is>
          <t>4.5.7</t>
        </is>
      </c>
    </row>
    <row r="96">
      <c r="A96" s="1" t="n">
        <v>94</v>
      </c>
      <c r="B96" t="inlineStr">
        <is>
          <t>CVE-2017-16082</t>
        </is>
      </c>
      <c r="C96" t="inlineStr">
        <is>
          <t>pg</t>
        </is>
      </c>
      <c r="D96" t="inlineStr">
        <is>
          <t>HIGH</t>
        </is>
      </c>
      <c r="E96" t="inlineStr">
        <is>
          <t>Remote Code Execution in pg</t>
        </is>
      </c>
      <c r="F96"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96" t="inlineStr">
        <is>
          <t>2018-07-24T19:44:42Z</t>
        </is>
      </c>
      <c r="H96" t="inlineStr">
        <is>
          <t>&gt;= 5.0.0, &lt; 5.2.1</t>
        </is>
      </c>
      <c r="I96" t="inlineStr">
        <is>
          <t>5.2.1</t>
        </is>
      </c>
    </row>
    <row r="97">
      <c r="A97" s="1" t="n">
        <v>95</v>
      </c>
      <c r="B97" t="inlineStr">
        <is>
          <t>CVE-2017-16082</t>
        </is>
      </c>
      <c r="C97" t="inlineStr">
        <is>
          <t>pg</t>
        </is>
      </c>
      <c r="D97" t="inlineStr">
        <is>
          <t>HIGH</t>
        </is>
      </c>
      <c r="E97" t="inlineStr">
        <is>
          <t>Remote Code Execution in pg</t>
        </is>
      </c>
      <c r="F97"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97" t="inlineStr">
        <is>
          <t>2018-07-24T19:44:42Z</t>
        </is>
      </c>
      <c r="H97" t="inlineStr">
        <is>
          <t>&gt;= 6.0.0, &lt; 6.0.5</t>
        </is>
      </c>
      <c r="I97" t="inlineStr">
        <is>
          <t>6.0.5</t>
        </is>
      </c>
    </row>
    <row r="98">
      <c r="A98" s="1" t="n">
        <v>96</v>
      </c>
      <c r="B98" t="inlineStr">
        <is>
          <t>CVE-2017-16082</t>
        </is>
      </c>
      <c r="C98" t="inlineStr">
        <is>
          <t>pg</t>
        </is>
      </c>
      <c r="D98" t="inlineStr">
        <is>
          <t>HIGH</t>
        </is>
      </c>
      <c r="E98" t="inlineStr">
        <is>
          <t>Remote Code Execution in pg</t>
        </is>
      </c>
      <c r="F98"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98" t="inlineStr">
        <is>
          <t>2018-07-24T19:44:42Z</t>
        </is>
      </c>
      <c r="H98" t="inlineStr">
        <is>
          <t>&gt;= 6.1.0, &lt; 6.1.6</t>
        </is>
      </c>
      <c r="I98" t="inlineStr">
        <is>
          <t>6.1.6</t>
        </is>
      </c>
    </row>
    <row r="99">
      <c r="A99" s="1" t="n">
        <v>97</v>
      </c>
      <c r="B99" t="inlineStr">
        <is>
          <t>CVE-2017-16082</t>
        </is>
      </c>
      <c r="C99" t="inlineStr">
        <is>
          <t>pg</t>
        </is>
      </c>
      <c r="D99" t="inlineStr">
        <is>
          <t>HIGH</t>
        </is>
      </c>
      <c r="E99" t="inlineStr">
        <is>
          <t>Remote Code Execution in pg</t>
        </is>
      </c>
      <c r="F99"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99" t="inlineStr">
        <is>
          <t>2018-07-24T19:44:42Z</t>
        </is>
      </c>
      <c r="H99" t="inlineStr">
        <is>
          <t>&gt;= 6.2.0, &lt; 6.2.5</t>
        </is>
      </c>
      <c r="I99" t="inlineStr">
        <is>
          <t>6.2.5</t>
        </is>
      </c>
    </row>
    <row r="100">
      <c r="A100" s="1" t="n">
        <v>98</v>
      </c>
      <c r="B100" t="inlineStr">
        <is>
          <t>CVE-2017-16082</t>
        </is>
      </c>
      <c r="C100" t="inlineStr">
        <is>
          <t>pg</t>
        </is>
      </c>
      <c r="D100" t="inlineStr">
        <is>
          <t>HIGH</t>
        </is>
      </c>
      <c r="E100" t="inlineStr">
        <is>
          <t>Remote Code Execution in pg</t>
        </is>
      </c>
      <c r="F100"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100" t="inlineStr">
        <is>
          <t>2018-07-24T19:44:42Z</t>
        </is>
      </c>
      <c r="H100" t="inlineStr">
        <is>
          <t>&gt;= 6.3.0, &lt; 6.3.3</t>
        </is>
      </c>
      <c r="I100" t="inlineStr">
        <is>
          <t>6.3.3</t>
        </is>
      </c>
    </row>
    <row r="101">
      <c r="A101" s="1" t="n">
        <v>99</v>
      </c>
      <c r="B101" t="inlineStr">
        <is>
          <t>CVE-2017-16082</t>
        </is>
      </c>
      <c r="C101" t="inlineStr">
        <is>
          <t>pg</t>
        </is>
      </c>
      <c r="D101" t="inlineStr">
        <is>
          <t>HIGH</t>
        </is>
      </c>
      <c r="E101" t="inlineStr">
        <is>
          <t>Remote Code Execution in pg</t>
        </is>
      </c>
      <c r="F101"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101" t="inlineStr">
        <is>
          <t>2018-07-24T19:44:42Z</t>
        </is>
      </c>
      <c r="H101" t="inlineStr">
        <is>
          <t>&gt;= 6.4.0, &lt; 6.4.2</t>
        </is>
      </c>
      <c r="I101" t="inlineStr">
        <is>
          <t>6.4.2</t>
        </is>
      </c>
    </row>
    <row r="102">
      <c r="A102" s="1" t="n">
        <v>100</v>
      </c>
      <c r="B102" t="inlineStr">
        <is>
          <t>CVE-2017-16082</t>
        </is>
      </c>
      <c r="C102" t="inlineStr">
        <is>
          <t>pg</t>
        </is>
      </c>
      <c r="D102" t="inlineStr">
        <is>
          <t>HIGH</t>
        </is>
      </c>
      <c r="E102" t="inlineStr">
        <is>
          <t>Remote Code Execution in pg</t>
        </is>
      </c>
      <c r="F102"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102" t="inlineStr">
        <is>
          <t>2018-07-24T19:44:42Z</t>
        </is>
      </c>
      <c r="H102" t="inlineStr">
        <is>
          <t>&gt;= 7.0.0, &lt; 7.0.2</t>
        </is>
      </c>
      <c r="I102" t="inlineStr">
        <is>
          <t>7.0.2</t>
        </is>
      </c>
    </row>
    <row r="103">
      <c r="A103" s="1" t="n">
        <v>101</v>
      </c>
      <c r="B103" t="inlineStr">
        <is>
          <t>CVE-2017-16082</t>
        </is>
      </c>
      <c r="C103" t="inlineStr">
        <is>
          <t>pg</t>
        </is>
      </c>
      <c r="D103" t="inlineStr">
        <is>
          <t>HIGH</t>
        </is>
      </c>
      <c r="E103" t="inlineStr">
        <is>
          <t>Remote Code Execution in pg</t>
        </is>
      </c>
      <c r="F103" t="inlineStr">
        <is>
          <t>Affected versions of `pg` contain a remote code execution vulnerability that occurs when the remote database or query specifies a crafted column name. 
There are two specific scenarios in which it is likely for an application to be vulnerable:
1. The application executes unsafe, user-supplied sql which contains malicious column names.
2. The application connects to an untrusted database and executes a query returning results which contain a malicious column name.
## Proof of Concept
```
const { Client } = require('pg')
const client = new Client()
client.connect()
const sql = `SELECT 1 AS "\\'/*", 2 AS "\\'*/\n + console.log(process.env)] = null;\n//"`
client.query(sql, (err, res) =&gt; {
  client.end()
})
```
## Recommendation
* Version 2.x.x: Update to version 2.11.2 or later.
* Version 3.x.x: Update to version 3.6.4 or later.
* Version 4.x.x: Update to version 4.5.7 or later.
* Version 5.x.x: Update to version 5.2.1 or later.
* Version 6.x.x: Update to version 6.4.2 or later. ( Note that versions 6.1.6, 6.2.5, and 6.3.3 are also patched. )
* Version 7.x.x: Update to version 7.1.2 or later. ( Note that version 7.0.2 is also patched. )</t>
        </is>
      </c>
      <c r="G103" t="inlineStr">
        <is>
          <t>2018-07-24T19:44:42Z</t>
        </is>
      </c>
      <c r="H103" t="inlineStr">
        <is>
          <t>&gt;= 7.1.0, &lt; 7.1.2</t>
        </is>
      </c>
      <c r="I103" t="inlineStr">
        <is>
          <t>7.1.2</t>
        </is>
      </c>
    </row>
    <row r="104">
      <c r="A104" s="1" t="n">
        <v>102</v>
      </c>
      <c r="B104" t="inlineStr">
        <is>
          <t>CVE-2017-16038</t>
        </is>
      </c>
      <c r="C104" t="inlineStr">
        <is>
          <t>f2e-server</t>
        </is>
      </c>
      <c r="D104" t="inlineStr">
        <is>
          <t>HIGH</t>
        </is>
      </c>
      <c r="E104" t="inlineStr">
        <is>
          <t>Directory Traversal in f2e-server</t>
        </is>
      </c>
      <c r="F104" t="inlineStr">
        <is>
          <t>Affected versions of `f2e-server`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Update to version 1.12.12 or later.</t>
        </is>
      </c>
      <c r="G104" t="inlineStr">
        <is>
          <t>2018-07-24T16:29:12Z</t>
        </is>
      </c>
      <c r="H104" t="inlineStr">
        <is>
          <t>&lt;= 1.12.11</t>
        </is>
      </c>
      <c r="I104" t="inlineStr">
        <is>
          <t>1.12.12</t>
        </is>
      </c>
    </row>
    <row r="105">
      <c r="A105" s="1" t="n">
        <v>103</v>
      </c>
      <c r="B105" t="inlineStr">
        <is>
          <t>CVE-2018-3713</t>
        </is>
      </c>
      <c r="C105" t="inlineStr">
        <is>
          <t>angular-http-server</t>
        </is>
      </c>
      <c r="D105" t="inlineStr">
        <is>
          <t>HIGH</t>
        </is>
      </c>
      <c r="E105" t="inlineStr">
        <is>
          <t>Path Traversal in angular-http-server</t>
        </is>
      </c>
      <c r="F105" t="inlineStr">
        <is>
          <t>Versions of `angular-http-server` before 1.4.3 are vulnerable to path traversal allowing a remote attacker to read files from the server that uses `angular-http-server`.
## Recommendation
Update to version 1.4.3 or later.</t>
        </is>
      </c>
      <c r="G105" t="inlineStr">
        <is>
          <t>2018-07-26T14:47:40Z</t>
        </is>
      </c>
      <c r="H105" t="inlineStr">
        <is>
          <t>&lt;= 1.4.3</t>
        </is>
      </c>
      <c r="I105" t="inlineStr">
        <is>
          <t>1.4.5</t>
        </is>
      </c>
    </row>
    <row r="106">
      <c r="A106" s="1" t="n">
        <v>104</v>
      </c>
      <c r="B106" t="inlineStr">
        <is>
          <t>CVE-2018-3716</t>
        </is>
      </c>
      <c r="C106" t="inlineStr">
        <is>
          <t>simplehttpserver</t>
        </is>
      </c>
      <c r="D106" t="inlineStr">
        <is>
          <t>HIGH</t>
        </is>
      </c>
      <c r="E106" t="inlineStr">
        <is>
          <t>Stored Cross-Site Scripting in simplehttpserver</t>
        </is>
      </c>
      <c r="F106" t="inlineStr">
        <is>
          <t>All versions of simplehttpserver are vulnerable to stored cross-site scripting (XSS). To be exploited an attacker needs to control the filename of a file that is used in the directory listing output.
## Recommendation
No fix is currently available for this vulnerability. It is our recommendation to not use this module if the exploitable conditions are met.</t>
        </is>
      </c>
      <c r="G106" t="inlineStr">
        <is>
          <t>2018-07-26T15:03:30Z</t>
        </is>
      </c>
      <c r="H106" t="inlineStr">
        <is>
          <t>&lt; 0.1.0</t>
        </is>
      </c>
      <c r="I106" t="inlineStr">
        <is>
          <t>0.1.0</t>
        </is>
      </c>
    </row>
    <row r="107">
      <c r="A107" s="1" t="n">
        <v>105</v>
      </c>
      <c r="B107" t="inlineStr">
        <is>
          <t>CVE-2016-7191</t>
        </is>
      </c>
      <c r="C107" t="inlineStr">
        <is>
          <t>passport-azure-ad</t>
        </is>
      </c>
      <c r="D107" t="inlineStr">
        <is>
          <t>CRITICAL</t>
        </is>
      </c>
      <c r="E107" t="inlineStr">
        <is>
          <t>Authentication Bypass in passport-azure-ad</t>
        </is>
      </c>
      <c r="F107" t="inlineStr">
        <is>
          <t xml:space="preserve">Affected versions of `passport-azure-ad` do not recognize the `validateIssuer` setting, which allows remote attackers to bypass authentication via a crafted token.
## Recommendation
Version 1.x: Update to version 1.4.6 or later.
Version 2.x: Update to version 2.0.1 or later.
</t>
        </is>
      </c>
      <c r="G107" t="inlineStr">
        <is>
          <t>2018-07-26T15:53:31Z</t>
        </is>
      </c>
      <c r="H107" t="inlineStr">
        <is>
          <t>&gt;= 1.0.0, &lt; 1.4.6</t>
        </is>
      </c>
      <c r="I107" t="inlineStr">
        <is>
          <t>1.4.6</t>
        </is>
      </c>
    </row>
    <row r="108">
      <c r="A108" s="1" t="n">
        <v>106</v>
      </c>
      <c r="B108" t="inlineStr">
        <is>
          <t>CVE-2016-7191</t>
        </is>
      </c>
      <c r="C108" t="inlineStr">
        <is>
          <t>passport-azure-ad</t>
        </is>
      </c>
      <c r="D108" t="inlineStr">
        <is>
          <t>CRITICAL</t>
        </is>
      </c>
      <c r="E108" t="inlineStr">
        <is>
          <t>Authentication Bypass in passport-azure-ad</t>
        </is>
      </c>
      <c r="F108" t="inlineStr">
        <is>
          <t xml:space="preserve">Affected versions of `passport-azure-ad` do not recognize the `validateIssuer` setting, which allows remote attackers to bypass authentication via a crafted token.
## Recommendation
Version 1.x: Update to version 1.4.6 or later.
Version 2.x: Update to version 2.0.1 or later.
</t>
        </is>
      </c>
      <c r="G108" t="inlineStr">
        <is>
          <t>2018-07-26T15:53:31Z</t>
        </is>
      </c>
      <c r="H108">
        <f> 2.0.0</f>
        <v/>
      </c>
      <c r="I108" t="inlineStr">
        <is>
          <t>2.0.1</t>
        </is>
      </c>
    </row>
    <row r="109">
      <c r="A109" s="1" t="n">
        <v>107</v>
      </c>
      <c r="B109" t="inlineStr">
        <is>
          <t>CVE-2016-7103</t>
        </is>
      </c>
      <c r="C109" t="inlineStr">
        <is>
          <t>jquery-ui</t>
        </is>
      </c>
      <c r="D109" t="inlineStr">
        <is>
          <t>HIGH</t>
        </is>
      </c>
      <c r="E109" t="inlineStr">
        <is>
          <t>High severity vulnerability that affects jquery-ui</t>
        </is>
      </c>
      <c r="F109" t="inlineStr">
        <is>
          <t>Withdrawn, accidental duplicate publish.
Cross-site scripting (XSS) vulnerability in jQuery UI before 1.12.0 might allow remote attackers to inject arbitrary web script or HTML via the closeText parameter of the dialog function.</t>
        </is>
      </c>
      <c r="G109" t="inlineStr">
        <is>
          <t>2018-07-27T14:47:52Z</t>
        </is>
      </c>
      <c r="H109" t="inlineStr">
        <is>
          <t>&lt; 1.12.0</t>
        </is>
      </c>
      <c r="I109" t="inlineStr">
        <is>
          <t>1.12.0</t>
        </is>
      </c>
    </row>
    <row r="110">
      <c r="A110" s="1" t="n">
        <v>108</v>
      </c>
      <c r="B110" t="inlineStr">
        <is>
          <t>CVE-2018-3739</t>
        </is>
      </c>
      <c r="C110" t="inlineStr">
        <is>
          <t>https-proxy-agent</t>
        </is>
      </c>
      <c r="D110" t="inlineStr">
        <is>
          <t>HIGH</t>
        </is>
      </c>
      <c r="E110" t="inlineStr">
        <is>
          <t>Denial of Service in https-proxy-agent</t>
        </is>
      </c>
      <c r="F110" t="inlineStr">
        <is>
          <t>Versions of `https-proxy-agent` before 2.2.0 are vulnerable to denial of service. This is due to unsanitized options (proxy.auth) being passed to `Buffer()`.
## Recommendation
Update to version 2.2.0 or later.</t>
        </is>
      </c>
      <c r="G110" t="inlineStr">
        <is>
          <t>2018-07-27T17:04:52Z</t>
        </is>
      </c>
      <c r="H110" t="inlineStr">
        <is>
          <t>&lt; 2.2.0</t>
        </is>
      </c>
      <c r="I110" t="inlineStr">
        <is>
          <t>2.2.0</t>
        </is>
      </c>
    </row>
    <row r="111">
      <c r="A111" s="1" t="n">
        <v>109</v>
      </c>
      <c r="B111" t="inlineStr">
        <is>
          <t>CVE-2018-3770</t>
        </is>
      </c>
      <c r="C111" t="inlineStr">
        <is>
          <t>markdown-pdf</t>
        </is>
      </c>
      <c r="D111" t="inlineStr">
        <is>
          <t>HIGH</t>
        </is>
      </c>
      <c r="E111" t="inlineStr">
        <is>
          <t>Remote Code Execution in markdown-pdf</t>
        </is>
      </c>
      <c r="F111" t="inlineStr">
        <is>
          <t>Versions of `markdown-pdf` prior to 9.0.0 are vulnerable to Remote Code Execution. The package fails to sanitize HTML code in markdown files. If markdown files with malicious HTML are converted to PDF, the resulting PDF file will execute any JavaScript code in the original markdown file. This may allow attackers to execute Remote Code.
## Recommendation
Upgrade to version 9.0.0 or later.</t>
        </is>
      </c>
      <c r="G111" t="inlineStr">
        <is>
          <t>2018-07-27T17:03:46Z</t>
        </is>
      </c>
      <c r="H111" t="inlineStr">
        <is>
          <t>&lt; 9.0.0</t>
        </is>
      </c>
      <c r="I111" t="inlineStr">
        <is>
          <t>9.0.0</t>
        </is>
      </c>
    </row>
    <row r="112">
      <c r="A112" s="1" t="n">
        <v>110</v>
      </c>
      <c r="B112" t="inlineStr">
        <is>
          <t>CVE-2018-1999024</t>
        </is>
      </c>
      <c r="C112" t="inlineStr">
        <is>
          <t>mathjax</t>
        </is>
      </c>
      <c r="D112" t="inlineStr">
        <is>
          <t>HIGH</t>
        </is>
      </c>
      <c r="E112" t="inlineStr">
        <is>
          <t>High severity vulnerability that affects mathjax</t>
        </is>
      </c>
      <c r="F112" t="inlineStr">
        <is>
          <t>MathJax version prior to version 2.7.4 contains a Cross Site Scripting (XSS) vulnerability in the \unicode{} macro that can result in Potentially untrusted Javascript running within a web browser. This attack appear to be exploitable via The victim must view a page where untrusted content is processed using Mathjax. This vulnerability appears to have been fixed in 2.7.4 and later.</t>
        </is>
      </c>
      <c r="G112" t="inlineStr">
        <is>
          <t>2018-07-27T17:05:27Z</t>
        </is>
      </c>
      <c r="H112" t="inlineStr">
        <is>
          <t>&lt; 2.7.4</t>
        </is>
      </c>
      <c r="I112" t="inlineStr">
        <is>
          <t>2.7.4</t>
        </is>
      </c>
    </row>
    <row r="113">
      <c r="A113" s="1" t="n">
        <v>111</v>
      </c>
      <c r="B113" t="inlineStr">
        <is>
          <t>CVE-2018-3718</t>
        </is>
      </c>
      <c r="C113" t="inlineStr">
        <is>
          <t>serve</t>
        </is>
      </c>
      <c r="D113" t="inlineStr">
        <is>
          <t>HIGH</t>
        </is>
      </c>
      <c r="E113" t="inlineStr">
        <is>
          <t>Path Traversal in superstatic</t>
        </is>
      </c>
      <c r="F113" t="inlineStr">
        <is>
          <t>All versions of `superstatic` are vulnerable to path traversal when used on Windows. 
Additionally, it is vulnerable to path traversal on other platforms combined with certain Node.js versions which erroneously normalize `\\` to `/` in paths on all platforms (a known example being Node.js v9.9.0).
## Recommendation
Update to version 5.0.2 or later.</t>
        </is>
      </c>
      <c r="G113" t="inlineStr">
        <is>
          <t>2018-07-27T17:06:03Z</t>
        </is>
      </c>
      <c r="H113" t="inlineStr">
        <is>
          <t>&lt; 6.5.2</t>
        </is>
      </c>
      <c r="I113" t="inlineStr">
        <is>
          <t>6.5.2</t>
        </is>
      </c>
    </row>
    <row r="114">
      <c r="A114" s="1" t="n">
        <v>112</v>
      </c>
      <c r="B114" t="inlineStr">
        <is>
          <t>CVE-2018-1002203</t>
        </is>
      </c>
      <c r="C114" t="inlineStr">
        <is>
          <t>unzipper</t>
        </is>
      </c>
      <c r="D114" t="inlineStr">
        <is>
          <t>HIGH</t>
        </is>
      </c>
      <c r="E114" t="inlineStr">
        <is>
          <t>Arbitrary File Write via Archive Extraction in unzipper</t>
        </is>
      </c>
      <c r="F114" t="inlineStr">
        <is>
          <t>Versions of `unzipper` before 0.8.13 are vulnerable to arbitrary file write when used to extract a specifically crafted archive that contains path traversal filenames (`../../file.txt` for example).
## Recommendation
Update to version 0.3.18 or later.</t>
        </is>
      </c>
      <c r="G114" t="inlineStr">
        <is>
          <t>2018-07-27T17:06:50Z</t>
        </is>
      </c>
      <c r="H114" t="inlineStr">
        <is>
          <t>&lt; 0.8.13</t>
        </is>
      </c>
      <c r="I114" t="inlineStr">
        <is>
          <t>0.8.13</t>
        </is>
      </c>
    </row>
    <row r="115">
      <c r="A115" s="1" t="n">
        <v>113</v>
      </c>
      <c r="B115" t="inlineStr">
        <is>
          <t>CVE-2018-1002204</t>
        </is>
      </c>
      <c r="C115" t="inlineStr">
        <is>
          <t>adm-zip</t>
        </is>
      </c>
      <c r="D115" t="inlineStr">
        <is>
          <t>HIGH</t>
        </is>
      </c>
      <c r="E115" t="inlineStr">
        <is>
          <t>Arbitrary File Write in adm-zip</t>
        </is>
      </c>
      <c r="F115" t="inlineStr">
        <is>
          <t>Versions of `adm-zip` before 0.4.9 are vulnerable to arbitrary file write when used to extract a specifically crafted archive that contains path traversal filenames (`../../file.txt` for example).
## Recommendation
Update to version 0.4.9 or later.</t>
        </is>
      </c>
      <c r="G115" t="inlineStr">
        <is>
          <t>2018-07-27T17:07:14Z</t>
        </is>
      </c>
      <c r="H115" t="inlineStr">
        <is>
          <t>&lt; 0.4.11</t>
        </is>
      </c>
      <c r="I115" t="inlineStr">
        <is>
          <t>0.4.11</t>
        </is>
      </c>
    </row>
    <row r="116">
      <c r="A116" s="1" t="n">
        <v>114</v>
      </c>
      <c r="B116" t="inlineStr">
        <is>
          <t>CVE-2018-3772</t>
        </is>
      </c>
      <c r="C116" t="inlineStr">
        <is>
          <t>whereis</t>
        </is>
      </c>
      <c r="D116" t="inlineStr">
        <is>
          <t>HIGH</t>
        </is>
      </c>
      <c r="E116" t="inlineStr">
        <is>
          <t>Command Injection in whereis</t>
        </is>
      </c>
      <c r="F116" t="inlineStr">
        <is>
          <t>Versions of `whereis` before 0.4.1 are vulnerable to command injection if untrusted user input is passed into `whereis`.
## Recommendation
Update to version 0.4.1 or later.</t>
        </is>
      </c>
      <c r="G116" t="inlineStr">
        <is>
          <t>2018-07-31T18:28:53Z</t>
        </is>
      </c>
      <c r="H116" t="inlineStr">
        <is>
          <t>&lt; 0.4.1</t>
        </is>
      </c>
      <c r="I116" t="inlineStr">
        <is>
          <t>0.4.1</t>
        </is>
      </c>
    </row>
    <row r="117">
      <c r="A117" s="1" t="n">
        <v>115</v>
      </c>
      <c r="B117" t="inlineStr">
        <is>
          <t>CVE-2016-2515</t>
        </is>
      </c>
      <c r="C117" t="inlineStr">
        <is>
          <t>hawk</t>
        </is>
      </c>
      <c r="D117" t="inlineStr">
        <is>
          <t>MODERATE</t>
        </is>
      </c>
      <c r="E117" t="inlineStr">
        <is>
          <t>Regular Expression Denial of Service in hawk</t>
        </is>
      </c>
      <c r="F117" t="inlineStr">
        <is>
          <t>Versions of `hawk` prior to 3.1.3, or 4.x prior to 4.1.1 are affected by a regular expression denial of service vulnerability related to excessively long headers and URI's.
## Recommendation
Update to hawk version 4.1.1 or later.</t>
        </is>
      </c>
      <c r="G117" t="inlineStr">
        <is>
          <t>2018-07-31T22:52:00Z</t>
        </is>
      </c>
      <c r="H117" t="inlineStr">
        <is>
          <t>&lt; 3.1.3</t>
        </is>
      </c>
      <c r="I117" t="inlineStr">
        <is>
          <t>3.1.3</t>
        </is>
      </c>
    </row>
    <row r="118">
      <c r="A118" s="1" t="n">
        <v>116</v>
      </c>
      <c r="B118" t="inlineStr">
        <is>
          <t>CVE-2016-3956</t>
        </is>
      </c>
      <c r="C118" t="inlineStr">
        <is>
          <t>npm</t>
        </is>
      </c>
      <c r="D118" t="inlineStr">
        <is>
          <t>HIGH</t>
        </is>
      </c>
      <c r="E118" t="inlineStr">
        <is>
          <t>npm Token Leak in npm</t>
        </is>
      </c>
      <c r="F118" t="inlineStr">
        <is>
          <t>Affected versions of the `npm` package include the bearer token of the logged in user in every request made by the CLI, even if the request is not directed towards the user's active registry. 
An attacker could create an HTTP server to collect tokens, and by various means including but not limited to install scripts, cause the npm CLI to make a request to that server, which would compromise the user's token.
This compromised token could be used to do anything that the user could do, including publishing new packages.
## Recommendation
1. Update npm with `npm install npm@latest -g`
2. [Revoke your Tokens](https://www.npmjs.com/settings/tokens)
3. Enable [Two-Factor Authentication](https://docs.npmjs.com/getting-started/using-two-factor-authentication)</t>
        </is>
      </c>
      <c r="G118" t="inlineStr">
        <is>
          <t>2018-07-31T22:58:35Z</t>
        </is>
      </c>
      <c r="H118" t="inlineStr">
        <is>
          <t>&lt;= 2.15.0</t>
        </is>
      </c>
      <c r="I118" t="inlineStr">
        <is>
          <t>2.15.1</t>
        </is>
      </c>
    </row>
    <row r="119">
      <c r="A119" s="1" t="n">
        <v>117</v>
      </c>
      <c r="B119" t="inlineStr">
        <is>
          <t>CVE-2016-3956</t>
        </is>
      </c>
      <c r="C119" t="inlineStr">
        <is>
          <t>npm</t>
        </is>
      </c>
      <c r="D119" t="inlineStr">
        <is>
          <t>HIGH</t>
        </is>
      </c>
      <c r="E119" t="inlineStr">
        <is>
          <t>npm Token Leak in npm</t>
        </is>
      </c>
      <c r="F119" t="inlineStr">
        <is>
          <t>Affected versions of the `npm` package include the bearer token of the logged in user in every request made by the CLI, even if the request is not directed towards the user's active registry. 
An attacker could create an HTTP server to collect tokens, and by various means including but not limited to install scripts, cause the npm CLI to make a request to that server, which would compromise the user's token.
This compromised token could be used to do anything that the user could do, including publishing new packages.
## Recommendation
1. Update npm with `npm install npm@latest -g`
2. [Revoke your Tokens](https://www.npmjs.com/settings/tokens)
3. Enable [Two-Factor Authentication](https://docs.npmjs.com/getting-started/using-two-factor-authentication)</t>
        </is>
      </c>
      <c r="G119" t="inlineStr">
        <is>
          <t>2018-07-31T22:58:35Z</t>
        </is>
      </c>
      <c r="H119" t="inlineStr">
        <is>
          <t>&gt;= 3.0.0, &lt;= 3.8.2</t>
        </is>
      </c>
      <c r="I119" t="inlineStr">
        <is>
          <t>3.8.3</t>
        </is>
      </c>
    </row>
    <row r="120">
      <c r="A120" s="1" t="n">
        <v>118</v>
      </c>
      <c r="B120" t="inlineStr">
        <is>
          <t>CVE-2017-16226</t>
        </is>
      </c>
      <c r="C120" t="inlineStr">
        <is>
          <t>static-eval</t>
        </is>
      </c>
      <c r="D120" t="inlineStr">
        <is>
          <t>MODERATE</t>
        </is>
      </c>
      <c r="E120" t="inlineStr">
        <is>
          <t>Sandbox Breakout / Arbitrary Code Execution in static-eval</t>
        </is>
      </c>
      <c r="F120" t="inlineStr">
        <is>
          <t>Affected versions of `static-eval` pass untrusted user input directly to the global function constructor, resulting in an arbitrary code execution vulnerability when user input is parsed via the package.
## Proof of concept
```
var evaluate = require('static-eval');
var parse = require('esprima').parse;
var src = '(function(){console.log(process.pid)})()';
var ast = parse(src).body[0].expression;
var res = evaluate(ast, {});
// Will print the process id
```
## Recommendation
Update to version 2.0.0 or later.</t>
        </is>
      </c>
      <c r="G120" t="inlineStr">
        <is>
          <t>2018-08-06T21:37:06Z</t>
        </is>
      </c>
      <c r="H120" t="inlineStr">
        <is>
          <t>&lt; 2.0.0</t>
        </is>
      </c>
      <c r="I120" t="inlineStr">
        <is>
          <t>2.0.0</t>
        </is>
      </c>
    </row>
    <row r="121">
      <c r="A121" s="1" t="n">
        <v>119</v>
      </c>
      <c r="B121" t="inlineStr">
        <is>
          <t>CVE-2017-16137</t>
        </is>
      </c>
      <c r="C121" t="inlineStr">
        <is>
          <t>debug</t>
        </is>
      </c>
      <c r="D121" t="inlineStr">
        <is>
          <t>LOW</t>
        </is>
      </c>
      <c r="E121" t="inlineStr">
        <is>
          <t>Regular Expression Denial of Service in debug</t>
        </is>
      </c>
      <c r="F121" t="inlineStr">
        <is>
          <t>Affected versions of `debug` are vulnerable to regular expression denial of service when untrusted user input is passed into the `o` formatter. 
As it takes 50,000 characters to block the event loop for 2 seconds, this issue is a low severity issue.
## Recommendation
Version 2.x.x: Update to version 2.6.9 or later.
Version 3.x.x: Update to version 3.1.0 or later.</t>
        </is>
      </c>
      <c r="G121" t="inlineStr">
        <is>
          <t>2018-08-09T20:18:07Z</t>
        </is>
      </c>
      <c r="H121" t="inlineStr">
        <is>
          <t>&lt; 2.6.9</t>
        </is>
      </c>
      <c r="I121" t="inlineStr">
        <is>
          <t>2.6.9</t>
        </is>
      </c>
    </row>
    <row r="122">
      <c r="A122" s="1" t="n">
        <v>120</v>
      </c>
      <c r="B122" t="inlineStr">
        <is>
          <t>CVE-2017-16137</t>
        </is>
      </c>
      <c r="C122" t="inlineStr">
        <is>
          <t>debug</t>
        </is>
      </c>
      <c r="D122" t="inlineStr">
        <is>
          <t>LOW</t>
        </is>
      </c>
      <c r="E122" t="inlineStr">
        <is>
          <t>Regular Expression Denial of Service in debug</t>
        </is>
      </c>
      <c r="F122" t="inlineStr">
        <is>
          <t>Affected versions of `debug` are vulnerable to regular expression denial of service when untrusted user input is passed into the `o` formatter. 
As it takes 50,000 characters to block the event loop for 2 seconds, this issue is a low severity issue.
## Recommendation
Version 2.x.x: Update to version 2.6.9 or later.
Version 3.x.x: Update to version 3.1.0 or later.</t>
        </is>
      </c>
      <c r="G122" t="inlineStr">
        <is>
          <t>2018-08-09T20:18:07Z</t>
        </is>
      </c>
      <c r="H122" t="inlineStr">
        <is>
          <t>&gt;= 3.0.0, &lt; 3.1.0</t>
        </is>
      </c>
      <c r="I122" t="inlineStr">
        <is>
          <t>3.1.0</t>
        </is>
      </c>
    </row>
    <row r="123">
      <c r="A123" s="1" t="n">
        <v>121</v>
      </c>
      <c r="B123" t="inlineStr">
        <is>
          <t>CVE-2017-16098</t>
        </is>
      </c>
      <c r="C123" t="inlineStr">
        <is>
          <t>charset</t>
        </is>
      </c>
      <c r="D123" t="inlineStr">
        <is>
          <t>MODERATE</t>
        </is>
      </c>
      <c r="E123" t="inlineStr">
        <is>
          <t>Regular Expression Denial of Service in charset</t>
        </is>
      </c>
      <c r="F123" t="inlineStr">
        <is>
          <t>Affected versions of `charset` are susceptible to a regular expression denial of service.
The amplification on this vulnerability is relatively low - it takes around 2 seconds for the engine to execute on a malicious input which is 50,000 characters in length.
If node was compiled using the `-DHTTP_MAX_HEADER_SIZE` however, the impact of the vulnerability can be significant, as the primary limitation for the vulnerability is the default max HTTP header length in node.
## Recommendation
Update to version 1.0.1 or later.</t>
        </is>
      </c>
      <c r="G123" t="inlineStr">
        <is>
          <t>2018-08-09T20:55:46Z</t>
        </is>
      </c>
      <c r="H123" t="inlineStr">
        <is>
          <t>&lt; 1.0.1</t>
        </is>
      </c>
      <c r="I123" t="inlineStr">
        <is>
          <t>1.0.1</t>
        </is>
      </c>
    </row>
    <row r="124">
      <c r="A124" s="1" t="n">
        <v>122</v>
      </c>
      <c r="B124" t="inlineStr">
        <is>
          <t>CVE-2018-3774</t>
        </is>
      </c>
      <c r="C124" t="inlineStr">
        <is>
          <t>url-parse</t>
        </is>
      </c>
      <c r="D124" t="inlineStr">
        <is>
          <t>HIGH</t>
        </is>
      </c>
      <c r="E124" t="inlineStr">
        <is>
          <t>Open Redirect in url-parse</t>
        </is>
      </c>
      <c r="F124" t="inlineStr">
        <is>
          <t>Versions of `url-parse` before 1.4.3 returns the wrong hostname which could lead to Open Redirect, Server Side Request Forgery (SSRF), or Bypass Authentication Protocol vulnerabilities.
## Recommendation
Update to version 1.4.3 or later.</t>
        </is>
      </c>
      <c r="G124" t="inlineStr">
        <is>
          <t>2018-08-13T15:02:15Z</t>
        </is>
      </c>
      <c r="H124" t="inlineStr">
        <is>
          <t>&lt; 1.4.3</t>
        </is>
      </c>
      <c r="I124" t="inlineStr">
        <is>
          <t>1.4.3</t>
        </is>
      </c>
    </row>
    <row r="125">
      <c r="A125" s="1" t="n">
        <v>123</v>
      </c>
      <c r="B125" t="inlineStr">
        <is>
          <t>CVE-2018-3737</t>
        </is>
      </c>
      <c r="C125" t="inlineStr">
        <is>
          <t>sshpk</t>
        </is>
      </c>
      <c r="D125" t="inlineStr">
        <is>
          <t>HIGH</t>
        </is>
      </c>
      <c r="E125" t="inlineStr">
        <is>
          <t>Regular Expression Denial of Service in sshpk</t>
        </is>
      </c>
      <c r="F125" t="inlineStr">
        <is>
          <t>Versions of `sshpk` before 1.13.2 or 1.14.1 are vulnerable to regular expression denial of service when parsing crafted invalid public keys.
## Recommendation
Update to version 1.13.2, 1.14.1 or later.</t>
        </is>
      </c>
      <c r="G125" t="inlineStr">
        <is>
          <t>2018-08-15T13:22:23Z</t>
        </is>
      </c>
      <c r="H125" t="inlineStr">
        <is>
          <t>&lt; 1.13.2</t>
        </is>
      </c>
      <c r="I125" t="inlineStr">
        <is>
          <t>1.13.2</t>
        </is>
      </c>
    </row>
    <row r="126">
      <c r="A126" s="1" t="n">
        <v>124</v>
      </c>
      <c r="B126" t="inlineStr">
        <is>
          <t>CVE-2018-3778</t>
        </is>
      </c>
      <c r="C126" t="inlineStr">
        <is>
          <t>aedes</t>
        </is>
      </c>
      <c r="D126" t="inlineStr">
        <is>
          <t>MODERATE</t>
        </is>
      </c>
      <c r="E126" t="inlineStr">
        <is>
          <t>Improper Authorization in aedes</t>
        </is>
      </c>
      <c r="F126" t="inlineStr">
        <is>
          <t>Versions of `aedes` before 0.35.1 does not respect its own authorization rules when a client sets a `Last Will`.
## Recommendation
Update to version 0.35.1 or later.</t>
        </is>
      </c>
      <c r="G126" t="inlineStr">
        <is>
          <t>2018-08-15T20:03:22Z</t>
        </is>
      </c>
      <c r="H126" t="inlineStr">
        <is>
          <t>&lt; 0.35.1</t>
        </is>
      </c>
      <c r="I126" t="inlineStr">
        <is>
          <t>0.35.1</t>
        </is>
      </c>
    </row>
    <row r="127">
      <c r="A127" s="1" t="n">
        <v>125</v>
      </c>
      <c r="B127" t="inlineStr">
        <is>
          <t>CVE-2018-3783</t>
        </is>
      </c>
      <c r="C127" t="inlineStr">
        <is>
          <t>flintcms</t>
        </is>
      </c>
      <c r="D127" t="inlineStr">
        <is>
          <t>CRITICAL</t>
        </is>
      </c>
      <c r="E127" t="inlineStr">
        <is>
          <t>Privilege Escalation due to Blind NoSQL Injection in flintcms</t>
        </is>
      </c>
      <c r="F127" t="inlineStr">
        <is>
          <t>Versions of `flintcms` before version 1.1.10 are vulnerable to account takeover due to blind MongoDB injection in the password reset.
## Recommendation
Update to version 1.1.10 or later.</t>
        </is>
      </c>
      <c r="G127" t="inlineStr">
        <is>
          <t>2018-08-21T17:03:59Z</t>
        </is>
      </c>
      <c r="H127" t="inlineStr">
        <is>
          <t>&lt; 1.1.10</t>
        </is>
      </c>
      <c r="I127" t="inlineStr">
        <is>
          <t>1.1.10</t>
        </is>
      </c>
    </row>
    <row r="128">
      <c r="A128" s="1" t="n">
        <v>126</v>
      </c>
      <c r="B128" t="inlineStr">
        <is>
          <t>CVE-2018-15685</t>
        </is>
      </c>
      <c r="C128" t="inlineStr">
        <is>
          <t>electron</t>
        </is>
      </c>
      <c r="D128" t="inlineStr">
        <is>
          <t>CRITICAL</t>
        </is>
      </c>
      <c r="E128" t="inlineStr">
        <is>
          <t>Remote Code Execution in electron</t>
        </is>
      </c>
      <c r="F128" t="inlineStr">
        <is>
          <t>GitHub Electron 1.7.15, 1.8.7, 2.0.7, and 3.0.0-beta.6, in certain scenarios involving IFRAME elements and "nativeWindowOpen: true" or "sandbox: true" options, is affected by a WebPreferences vulnerability that can be leveraged to perform remote code execution.
More information to determine if you are impacted can be found on the [electron blog](https://electronjs.org/blog/web-preferences-fix).
## Recommendation
Upgrade Electron to &gt;=3.0.0-beta.7, &gt;=2.0.8, &gt;=1.8.8, or &gt;=1.7.16."</t>
        </is>
      </c>
      <c r="G128" t="inlineStr">
        <is>
          <t>2018-08-23T19:12:08Z</t>
        </is>
      </c>
      <c r="H128" t="inlineStr">
        <is>
          <t>&gt;= 1.7.0, &lt; 1.7.16</t>
        </is>
      </c>
      <c r="I128" t="inlineStr">
        <is>
          <t>1.7.16</t>
        </is>
      </c>
    </row>
    <row r="129">
      <c r="A129" s="1" t="n">
        <v>127</v>
      </c>
      <c r="B129" t="inlineStr">
        <is>
          <t>CVE-2018-15685</t>
        </is>
      </c>
      <c r="C129" t="inlineStr">
        <is>
          <t>electron</t>
        </is>
      </c>
      <c r="D129" t="inlineStr">
        <is>
          <t>CRITICAL</t>
        </is>
      </c>
      <c r="E129" t="inlineStr">
        <is>
          <t>Remote Code Execution in electron</t>
        </is>
      </c>
      <c r="F129" t="inlineStr">
        <is>
          <t>GitHub Electron 1.7.15, 1.8.7, 2.0.7, and 3.0.0-beta.6, in certain scenarios involving IFRAME elements and "nativeWindowOpen: true" or "sandbox: true" options, is affected by a WebPreferences vulnerability that can be leveraged to perform remote code execution.
More information to determine if you are impacted can be found on the [electron blog](https://electronjs.org/blog/web-preferences-fix).
## Recommendation
Upgrade Electron to &gt;=3.0.0-beta.7, &gt;=2.0.8, &gt;=1.8.8, or &gt;=1.7.16."</t>
        </is>
      </c>
      <c r="G129" t="inlineStr">
        <is>
          <t>2018-08-23T19:12:08Z</t>
        </is>
      </c>
      <c r="H129" t="inlineStr">
        <is>
          <t>&gt;= 1.8.0, &lt; 1.8.8</t>
        </is>
      </c>
      <c r="I129" t="inlineStr">
        <is>
          <t>1.8.8</t>
        </is>
      </c>
    </row>
    <row r="130">
      <c r="A130" s="1" t="n">
        <v>128</v>
      </c>
      <c r="B130" t="inlineStr">
        <is>
          <t>CVE-2018-15685</t>
        </is>
      </c>
      <c r="C130" t="inlineStr">
        <is>
          <t>electron</t>
        </is>
      </c>
      <c r="D130" t="inlineStr">
        <is>
          <t>CRITICAL</t>
        </is>
      </c>
      <c r="E130" t="inlineStr">
        <is>
          <t>Remote Code Execution in electron</t>
        </is>
      </c>
      <c r="F130" t="inlineStr">
        <is>
          <t>GitHub Electron 1.7.15, 1.8.7, 2.0.7, and 3.0.0-beta.6, in certain scenarios involving IFRAME elements and "nativeWindowOpen: true" or "sandbox: true" options, is affected by a WebPreferences vulnerability that can be leveraged to perform remote code execution.
More information to determine if you are impacted can be found on the [electron blog](https://electronjs.org/blog/web-preferences-fix).
## Recommendation
Upgrade Electron to &gt;=3.0.0-beta.7, &gt;=2.0.8, &gt;=1.8.8, or &gt;=1.7.16."</t>
        </is>
      </c>
      <c r="G130" t="inlineStr">
        <is>
          <t>2018-08-23T19:12:08Z</t>
        </is>
      </c>
      <c r="H130" t="inlineStr">
        <is>
          <t>&gt;= 2.0.0, &lt; 2.0.8</t>
        </is>
      </c>
      <c r="I130" t="inlineStr">
        <is>
          <t>2.0.8</t>
        </is>
      </c>
    </row>
    <row r="131">
      <c r="A131" s="1" t="n">
        <v>129</v>
      </c>
      <c r="B131" t="inlineStr">
        <is>
          <t>CVE-2018-11615</t>
        </is>
      </c>
      <c r="C131" t="inlineStr">
        <is>
          <t>mosca</t>
        </is>
      </c>
      <c r="D131" t="inlineStr">
        <is>
          <t>HIGH</t>
        </is>
      </c>
      <c r="E131" t="inlineStr">
        <is>
          <t>High severity vulnerability that affects mosca</t>
        </is>
      </c>
      <c r="F131" t="inlineStr">
        <is>
          <t>This vulnerability allows remote attackers to deny service on vulnerable installations of npm mosca 2.8.1. Authentication is not required to exploit this vulnerability. The specific flaw exists within the processing of topics. A crafted regular expression can cause the broker to crash. An attacker can leverage this vulnerability to deny access to the target system.</t>
        </is>
      </c>
      <c r="G131" t="inlineStr">
        <is>
          <t>2018-08-31T06:22:50Z</t>
        </is>
      </c>
      <c r="H131" t="inlineStr">
        <is>
          <t>&lt; 2.8.2</t>
        </is>
      </c>
      <c r="I131" t="inlineStr">
        <is>
          <t>2.8.2</t>
        </is>
      </c>
    </row>
    <row r="132">
      <c r="A132" s="1" t="n">
        <v>130</v>
      </c>
      <c r="B132" t="inlineStr">
        <is>
          <t>CVE-2018-16330</t>
        </is>
      </c>
      <c r="C132" t="inlineStr">
        <is>
          <t>editor.md</t>
        </is>
      </c>
      <c r="D132" t="inlineStr">
        <is>
          <t>MODERATE</t>
        </is>
      </c>
      <c r="E132" t="inlineStr">
        <is>
          <t>Moderate severity vulnerability that affects editor.md</t>
        </is>
      </c>
      <c r="F132" t="inlineStr">
        <is>
          <t>Pandao Editor.md 1.5.0 allows XSS via crafted attributes of an invalid IMG element.</t>
        </is>
      </c>
      <c r="G132" t="inlineStr">
        <is>
          <t>2018-09-06T03:22:00Z</t>
        </is>
      </c>
      <c r="H132">
        <f> 1.5.0</f>
        <v/>
      </c>
      <c r="I132" t="inlineStr"/>
    </row>
    <row r="133">
      <c r="A133" s="1" t="n">
        <v>131</v>
      </c>
      <c r="B133" t="inlineStr">
        <is>
          <t>CVE-2018-3787</t>
        </is>
      </c>
      <c r="C133" t="inlineStr">
        <is>
          <t>simplehttpserver</t>
        </is>
      </c>
      <c r="D133" t="inlineStr">
        <is>
          <t>MODERATE</t>
        </is>
      </c>
      <c r="E133" t="inlineStr">
        <is>
          <t>Moderate severity vulnerability that affects simplehttpserver</t>
        </is>
      </c>
      <c r="F133" t="inlineStr">
        <is>
          <t>Path traversal in simplehttpserver &lt;v0.2.1 allows listing any file on the server.</t>
        </is>
      </c>
      <c r="G133" t="inlineStr">
        <is>
          <t>2018-09-06T03:22:59Z</t>
        </is>
      </c>
      <c r="H133" t="inlineStr">
        <is>
          <t>&lt; 0.2.1</t>
        </is>
      </c>
      <c r="I133" t="inlineStr">
        <is>
          <t>0.2.1</t>
        </is>
      </c>
    </row>
    <row r="134">
      <c r="A134" s="1" t="n">
        <v>132</v>
      </c>
      <c r="B134" t="inlineStr">
        <is>
          <t>CVE-2018-13797</t>
        </is>
      </c>
      <c r="C134" t="inlineStr">
        <is>
          <t>macaddress</t>
        </is>
      </c>
      <c r="D134" t="inlineStr">
        <is>
          <t>CRITICAL</t>
        </is>
      </c>
      <c r="E134" t="inlineStr">
        <is>
          <t>Command Injection in macaddress</t>
        </is>
      </c>
      <c r="F134" t="inlineStr">
        <is>
          <t>All versions of `macaddress` are vulnerable to command injection. For this vulnerability to be exploited an attacker needs to control the `iface` argument to the `one` method.
## Recommendation
Update to version 0.2.9 or later.</t>
        </is>
      </c>
      <c r="G134" t="inlineStr">
        <is>
          <t>2018-09-06T23:24:21Z</t>
        </is>
      </c>
      <c r="H134" t="inlineStr">
        <is>
          <t>&lt; 0.2.9</t>
        </is>
      </c>
      <c r="I134" t="inlineStr">
        <is>
          <t>0.2.9</t>
        </is>
      </c>
    </row>
    <row r="135">
      <c r="A135" s="1" t="n">
        <v>133</v>
      </c>
      <c r="B135" t="inlineStr">
        <is>
          <t>CVE-2018-8319</t>
        </is>
      </c>
      <c r="C135" t="inlineStr">
        <is>
          <t>msrcrypto</t>
        </is>
      </c>
      <c r="D135" t="inlineStr">
        <is>
          <t>LOW</t>
        </is>
      </c>
      <c r="E135" t="inlineStr">
        <is>
          <t>Sensitive Data Exposure in msrcrypto</t>
        </is>
      </c>
      <c r="F135" t="inlineStr">
        <is>
          <t>Versions of `msrcrypto` prior to 1.4.1 are vulnerable to Sensitive Data Exposure. The package's Elliptic Curve Cryptography (ECC) implementation may leak information about a server's private ECC key. It can also allow attackers to craft invalid ECDSA signatures that pass as valid. There is no published proof-of-concept for this vulnerability.
## Recommendation
Upgrade to version 1.4.1 or later.</t>
        </is>
      </c>
      <c r="G135" t="inlineStr">
        <is>
          <t>2018-09-10T15:19:49Z</t>
        </is>
      </c>
      <c r="H135" t="inlineStr">
        <is>
          <t>&lt; 1.4.1</t>
        </is>
      </c>
      <c r="I135" t="inlineStr">
        <is>
          <t>1.4.1</t>
        </is>
      </c>
    </row>
    <row r="136">
      <c r="A136" s="1" t="n">
        <v>134</v>
      </c>
      <c r="B136" t="inlineStr">
        <is>
          <t>CVE-2018-1000620</t>
        </is>
      </c>
      <c r="C136" t="inlineStr">
        <is>
          <t>cryptiles</t>
        </is>
      </c>
      <c r="D136" t="inlineStr">
        <is>
          <t>HIGH</t>
        </is>
      </c>
      <c r="E136" t="inlineStr">
        <is>
          <t>Insufficient Entropy in cryptiles</t>
        </is>
      </c>
      <c r="F136" t="inlineStr">
        <is>
          <t>Versions of `cryptiles` prior to 4.1.2 are vulnerable to Insufficient Entropy. The `randomDigits()` method does not provide sufficient entropy and its generates digits that are not evenly distributed.
## Recommendation
Upgrade to version 4.1.2. The package is deprecated and has been moved to `@hapi/cryptiles` and it is strongly recommended to use the maintained package.</t>
        </is>
      </c>
      <c r="G136" t="inlineStr">
        <is>
          <t>2018-09-11T18:22:50Z</t>
        </is>
      </c>
      <c r="H136" t="inlineStr">
        <is>
          <t>&lt; 4.1.2</t>
        </is>
      </c>
      <c r="I136" t="inlineStr">
        <is>
          <t>4.1.2</t>
        </is>
      </c>
    </row>
    <row r="137">
      <c r="A137" s="1" t="n">
        <v>135</v>
      </c>
      <c r="B137" t="inlineStr">
        <is>
          <t>CVE-2018-16459</t>
        </is>
      </c>
      <c r="C137" t="inlineStr">
        <is>
          <t>exceljs</t>
        </is>
      </c>
      <c r="D137" t="inlineStr">
        <is>
          <t>MODERATE</t>
        </is>
      </c>
      <c r="E137" t="inlineStr">
        <is>
          <t>Cross-Site Scripting in exceljs</t>
        </is>
      </c>
      <c r="F137" t="inlineStr">
        <is>
          <t>Versions of `exceljs` before 1.6.0 are vulnerable to cross-site scripting. 
This vulnerability is due to `exceljs` does not  validate data from parsed XLSX file and allows to embed HTML tags, like `&lt;script&gt;`, directly in the sheet cells. Because of this it's possible to inject malicious JavaScript code and execute it when data from the sheet were displayed in the browser.
## Recommendation
Update to version 1.6.0 or later.</t>
        </is>
      </c>
      <c r="G137" t="inlineStr">
        <is>
          <t>2018-09-11T18:58:40Z</t>
        </is>
      </c>
      <c r="H137" t="inlineStr">
        <is>
          <t>&lt; 1.6.0</t>
        </is>
      </c>
      <c r="I137" t="inlineStr">
        <is>
          <t>1.6.0</t>
        </is>
      </c>
    </row>
    <row r="138">
      <c r="A138" s="1" t="n">
        <v>136</v>
      </c>
      <c r="B138" t="inlineStr">
        <is>
          <t>CVE-2018-3786</t>
        </is>
      </c>
      <c r="C138" t="inlineStr">
        <is>
          <t>egg-scripts</t>
        </is>
      </c>
      <c r="D138" t="inlineStr">
        <is>
          <t>LOW</t>
        </is>
      </c>
      <c r="E138" t="inlineStr">
        <is>
          <t>Command Injection in egg-scripts</t>
        </is>
      </c>
      <c r="F138" t="inlineStr">
        <is>
          <t>Versions of `egg-scripts` before 2.8.1 are vulnerable to command injection. This is only exploitable if a malicious argument is provided on the command line.
Example:
`eggctl start --daemon --stderr='/tmp/eggctl_stderr.log; touch /tmp/malicious'`
## Recommendation
Update to version 2.8.1 or later.</t>
        </is>
      </c>
      <c r="G138" t="inlineStr">
        <is>
          <t>2018-09-17T20:43:34Z</t>
        </is>
      </c>
      <c r="H138" t="inlineStr">
        <is>
          <t>&lt; 2.8.1</t>
        </is>
      </c>
      <c r="I138" t="inlineStr">
        <is>
          <t>2.8.1</t>
        </is>
      </c>
    </row>
    <row r="139">
      <c r="A139" s="1" t="n">
        <v>137</v>
      </c>
      <c r="B139" t="inlineStr">
        <is>
          <t>CVE-2018-16460</t>
        </is>
      </c>
      <c r="C139" t="inlineStr">
        <is>
          <t>ps</t>
        </is>
      </c>
      <c r="D139" t="inlineStr">
        <is>
          <t>MODERATE</t>
        </is>
      </c>
      <c r="E139" t="inlineStr">
        <is>
          <t>Command Injection in ps</t>
        </is>
      </c>
      <c r="F139" t="inlineStr">
        <is>
          <t>Versions of `ps` before 1.0.0 are vulnerable to command injection.
Proof of concept:
```
var ps = require('ps');
ps.lookup({ pid: "$(touch success.txt)" }, function(err, proc) { // this method is vulnerable to command injection
    if (err) {throw err;}
    if (proc) {
        console.log(proc);  // Process name, something like "node" or "bash"
    } else {
        console.log('No such process');
    }
});
// Result: The file success.txt will exist on the filesystem if the touch command was executed
```
## Recommendation
Update to version 1.0.0 or later.</t>
        </is>
      </c>
      <c r="G139" t="inlineStr">
        <is>
          <t>2018-09-17T20:43:59Z</t>
        </is>
      </c>
      <c r="H139" t="inlineStr">
        <is>
          <t>&lt; 1.0.0</t>
        </is>
      </c>
      <c r="I139" t="inlineStr">
        <is>
          <t>1.0.0</t>
        </is>
      </c>
    </row>
    <row r="140">
      <c r="A140" s="1" t="n">
        <v>138</v>
      </c>
      <c r="B140" t="inlineStr">
        <is>
          <t>CVE-2018-13863</t>
        </is>
      </c>
      <c r="C140" t="inlineStr">
        <is>
          <t>bson</t>
        </is>
      </c>
      <c r="D140" t="inlineStr">
        <is>
          <t>HIGH</t>
        </is>
      </c>
      <c r="E140" t="inlineStr">
        <is>
          <t>High severity vulnerability that affects bson</t>
        </is>
      </c>
      <c r="F140" t="inlineStr">
        <is>
          <t>The MongoDB bson JavaScript module (also known as js-bson) versions 0.5.0 to 1.0.x before 1.0.5 is vulnerable to a Regular Expression Denial of Service (ReDoS) in lib/bson/decimal128.js. The flaw is triggered when the Decimal128.fromString() function is called to parse a long untrusted string.</t>
        </is>
      </c>
      <c r="G140" t="inlineStr">
        <is>
          <t>2018-09-17T20:44:58Z</t>
        </is>
      </c>
      <c r="H140" t="inlineStr">
        <is>
          <t>&gt;= 0.5.0, &lt; 1.0.5</t>
        </is>
      </c>
      <c r="I140" t="inlineStr">
        <is>
          <t>1.0.5</t>
        </is>
      </c>
    </row>
    <row r="141">
      <c r="A141" s="1" t="n">
        <v>139</v>
      </c>
      <c r="B141" t="inlineStr">
        <is>
          <t>CVE-2018-3753</t>
        </is>
      </c>
      <c r="C141" t="inlineStr">
        <is>
          <t>merge-object</t>
        </is>
      </c>
      <c r="D141" t="inlineStr">
        <is>
          <t>HIGH</t>
        </is>
      </c>
      <c r="E141" t="inlineStr">
        <is>
          <t>High severity vulnerability that affects merge-object</t>
        </is>
      </c>
      <c r="F141" t="inlineStr">
        <is>
          <t>The utilities function in all versions of the merge-object node module can be tricked into modifying the prototype of Object when the attacker can control part of the structure passed to this function. This can let an attacker add or modify existing properties that will exist on all objects.</t>
        </is>
      </c>
      <c r="G141" t="inlineStr">
        <is>
          <t>2018-09-18T13:47:24Z</t>
        </is>
      </c>
      <c r="H141" t="inlineStr">
        <is>
          <t>&lt;= 1.0.0</t>
        </is>
      </c>
      <c r="I141" t="inlineStr"/>
    </row>
    <row r="142">
      <c r="A142" s="1" t="n">
        <v>140</v>
      </c>
      <c r="B142" t="inlineStr">
        <is>
          <t>CVE-2018-3752</t>
        </is>
      </c>
      <c r="C142" t="inlineStr">
        <is>
          <t>merge-options</t>
        </is>
      </c>
      <c r="D142" t="inlineStr">
        <is>
          <t>LOW</t>
        </is>
      </c>
      <c r="E142" t="inlineStr">
        <is>
          <t>Prototype Pollution in merge-options</t>
        </is>
      </c>
      <c r="F142" t="inlineStr">
        <is>
          <t>All versions of `merge-options` are vulnerable to Prototype Pollution
## Recommendation
Update to version 1.0.1 or greater.</t>
        </is>
      </c>
      <c r="G142" t="inlineStr">
        <is>
          <t>2018-10-09T00:19:57Z</t>
        </is>
      </c>
      <c r="H142" t="inlineStr">
        <is>
          <t>&lt; 1.0.1</t>
        </is>
      </c>
      <c r="I142" t="inlineStr">
        <is>
          <t>1.0.1</t>
        </is>
      </c>
    </row>
    <row r="143">
      <c r="A143" s="1" t="n">
        <v>141</v>
      </c>
      <c r="B143" t="inlineStr">
        <is>
          <t>CVE-2018-3750</t>
        </is>
      </c>
      <c r="C143" t="inlineStr">
        <is>
          <t>deep-extend</t>
        </is>
      </c>
      <c r="D143" t="inlineStr">
        <is>
          <t>LOW</t>
        </is>
      </c>
      <c r="E143" t="inlineStr">
        <is>
          <t>Prototype Pollution in deep-extend</t>
        </is>
      </c>
      <c r="F143" t="inlineStr">
        <is>
          <t>Versions of `deep-extend` before 0.5.1 are vulnerable to prototype pollution.
## Recommendation
Update to version 0.5.1 or later.</t>
        </is>
      </c>
      <c r="G143" t="inlineStr">
        <is>
          <t>2018-10-09T00:44:59Z</t>
        </is>
      </c>
      <c r="H143" t="inlineStr">
        <is>
          <t>&lt; 0.5.1</t>
        </is>
      </c>
      <c r="I143" t="inlineStr">
        <is>
          <t>0.5.1</t>
        </is>
      </c>
    </row>
    <row r="144">
      <c r="A144" s="1" t="n">
        <v>142</v>
      </c>
      <c r="B144" t="inlineStr">
        <is>
          <t>CVE-2018-3745</t>
        </is>
      </c>
      <c r="C144" t="inlineStr">
        <is>
          <t>atob</t>
        </is>
      </c>
      <c r="D144" t="inlineStr">
        <is>
          <t>MODERATE</t>
        </is>
      </c>
      <c r="E144" t="inlineStr">
        <is>
          <t>Out-of-bounds Read in atob</t>
        </is>
      </c>
      <c r="F144" t="inlineStr">
        <is>
          <t>Versions of `atob` before 2.1.0  uninitialized Buffers when number is passed in input on Node.js 4.x and below.
## Recommendation
Update to version 2.1.0 or later.</t>
        </is>
      </c>
      <c r="G144" t="inlineStr">
        <is>
          <t>2018-10-09T00:56:26Z</t>
        </is>
      </c>
      <c r="H144" t="inlineStr">
        <is>
          <t>&lt; 2.1.0</t>
        </is>
      </c>
      <c r="I144" t="inlineStr">
        <is>
          <t>2.1.0</t>
        </is>
      </c>
    </row>
    <row r="145">
      <c r="A145" s="1" t="n">
        <v>143</v>
      </c>
      <c r="B145" t="inlineStr">
        <is>
          <t>CVE-2018-3738</t>
        </is>
      </c>
      <c r="C145" t="inlineStr">
        <is>
          <t>protobufjs</t>
        </is>
      </c>
      <c r="D145" t="inlineStr">
        <is>
          <t>MODERATE</t>
        </is>
      </c>
      <c r="E145" t="inlineStr">
        <is>
          <t>Denial of Service in protobufjs</t>
        </is>
      </c>
      <c r="F145" t="inlineStr">
        <is>
          <t>Versions of `protobufjs` before 5.0.3 and 6.8.6 are vulnerable to denial of service when parsing crafted invalid *.proto files.
## Recommendation
Update to version 5.0.3, 6.8.6 or later.</t>
        </is>
      </c>
      <c r="G145" t="inlineStr">
        <is>
          <t>2018-10-09T00:27:15Z</t>
        </is>
      </c>
      <c r="H145" t="inlineStr">
        <is>
          <t>&gt;= 6.0.0, &lt; 6.8.6</t>
        </is>
      </c>
      <c r="I145" t="inlineStr">
        <is>
          <t>6.8.6</t>
        </is>
      </c>
    </row>
    <row r="146">
      <c r="A146" s="1" t="n">
        <v>144</v>
      </c>
      <c r="B146" t="inlineStr">
        <is>
          <t>CVE-2018-3738</t>
        </is>
      </c>
      <c r="C146" t="inlineStr">
        <is>
          <t>protobufjs</t>
        </is>
      </c>
      <c r="D146" t="inlineStr">
        <is>
          <t>MODERATE</t>
        </is>
      </c>
      <c r="E146" t="inlineStr">
        <is>
          <t>Denial of Service in protobufjs</t>
        </is>
      </c>
      <c r="F146" t="inlineStr">
        <is>
          <t>Versions of `protobufjs` before 5.0.3 and 6.8.6 are vulnerable to denial of service when parsing crafted invalid *.proto files.
## Recommendation
Update to version 5.0.3, 6.8.6 or later.</t>
        </is>
      </c>
      <c r="G146" t="inlineStr">
        <is>
          <t>2018-10-09T00:27:15Z</t>
        </is>
      </c>
      <c r="H146" t="inlineStr">
        <is>
          <t>&lt; 5.0.3</t>
        </is>
      </c>
      <c r="I146" t="inlineStr">
        <is>
          <t>5.0.3</t>
        </is>
      </c>
    </row>
    <row r="147">
      <c r="A147" s="1" t="n">
        <v>145</v>
      </c>
      <c r="B147" t="inlineStr">
        <is>
          <t>CVE-2017-16028</t>
        </is>
      </c>
      <c r="C147" t="inlineStr">
        <is>
          <t>randomatic</t>
        </is>
      </c>
      <c r="D147" t="inlineStr">
        <is>
          <t>LOW</t>
        </is>
      </c>
      <c r="E147" t="inlineStr">
        <is>
          <t>Cryptographically Weak PRNG in randomatic</t>
        </is>
      </c>
      <c r="F147" t="inlineStr">
        <is>
          <t>Affected versions of `randomatic` generate random values using a cryptographically weak psuedo-random number generator. This may result in predictable values instead of random values as intended.
## Recommendation
Update to version 3.0.0 or later.</t>
        </is>
      </c>
      <c r="G147" t="inlineStr">
        <is>
          <t>2018-10-09T00:57:21Z</t>
        </is>
      </c>
      <c r="H147" t="inlineStr">
        <is>
          <t>&lt; 3.0.0</t>
        </is>
      </c>
      <c r="I147" t="inlineStr">
        <is>
          <t>3.0.0</t>
        </is>
      </c>
    </row>
    <row r="148">
      <c r="A148" s="1" t="n">
        <v>146</v>
      </c>
      <c r="B148" t="inlineStr">
        <is>
          <t>CVE-2017-16013</t>
        </is>
      </c>
      <c r="C148" t="inlineStr">
        <is>
          <t>hapi</t>
        </is>
      </c>
      <c r="D148" t="inlineStr">
        <is>
          <t>MODERATE</t>
        </is>
      </c>
      <c r="E148" t="inlineStr">
        <is>
          <t>Denial of Service via malformed accept-encoding header in hapi</t>
        </is>
      </c>
      <c r="F148" t="inlineStr">
        <is>
          <t>Affected versions of `hapi` will crash or lock the event loop when a malformed `accept-encoding` header is recieved.
## Recommendation
Update to version 16.1.1 or later.</t>
        </is>
      </c>
      <c r="G148" t="inlineStr">
        <is>
          <t>2018-10-09T00:57:28Z</t>
        </is>
      </c>
      <c r="H148" t="inlineStr">
        <is>
          <t>&gt;= 15.0.0, &lt;= 16.1.0</t>
        </is>
      </c>
      <c r="I148" t="inlineStr">
        <is>
          <t>16.1.1</t>
        </is>
      </c>
    </row>
    <row r="149">
      <c r="A149" s="1" t="n">
        <v>147</v>
      </c>
      <c r="B149" t="inlineStr">
        <is>
          <t>CVE-2015-8862</t>
        </is>
      </c>
      <c r="C149" t="inlineStr">
        <is>
          <t>mustache</t>
        </is>
      </c>
      <c r="D149" t="inlineStr">
        <is>
          <t>MODERATE</t>
        </is>
      </c>
      <c r="E149" t="inlineStr">
        <is>
          <t>Moderate severity vulnerability that affects mustache</t>
        </is>
      </c>
      <c r="F149" t="inlineStr">
        <is>
          <t>Withdrawn, accidental duplicate publish.
mustache package before 2.2.1 for Node.js allows remote attackers to conduct cross-site scripting (XSS) attacks by leveraging a template with an attribute that is not quoted.</t>
        </is>
      </c>
      <c r="G149" t="inlineStr">
        <is>
          <t>2018-10-09T00:38:09Z</t>
        </is>
      </c>
      <c r="H149" t="inlineStr">
        <is>
          <t>&lt; 2.2.1</t>
        </is>
      </c>
      <c r="I149" t="inlineStr">
        <is>
          <t>2.2.1</t>
        </is>
      </c>
    </row>
    <row r="150">
      <c r="A150" s="1" t="n">
        <v>148</v>
      </c>
      <c r="B150" t="inlineStr">
        <is>
          <t>CVE-2015-8857</t>
        </is>
      </c>
      <c r="C150" t="inlineStr">
        <is>
          <t>uglify-js</t>
        </is>
      </c>
      <c r="D150" t="inlineStr">
        <is>
          <t>HIGH</t>
        </is>
      </c>
      <c r="E150" t="inlineStr">
        <is>
          <t>High severity vulnerability that affects uglify-js</t>
        </is>
      </c>
      <c r="F150" t="inlineStr">
        <is>
          <t>Withdrawn, accidental duplicate publish.
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G150" t="inlineStr">
        <is>
          <t>2018-10-09T00:39:43Z</t>
        </is>
      </c>
      <c r="H150" t="inlineStr">
        <is>
          <t>&lt; 2.4.24</t>
        </is>
      </c>
      <c r="I150" t="inlineStr">
        <is>
          <t>2.4.24</t>
        </is>
      </c>
    </row>
    <row r="151">
      <c r="A151" s="1" t="n">
        <v>149</v>
      </c>
      <c r="B151" t="inlineStr">
        <is>
          <t>CVE-2016-10539</t>
        </is>
      </c>
      <c r="C151" t="inlineStr">
        <is>
          <t>negotiator</t>
        </is>
      </c>
      <c r="D151" t="inlineStr">
        <is>
          <t>HIGH</t>
        </is>
      </c>
      <c r="E151" t="inlineStr">
        <is>
          <t>Regular Expression Denial of Service in negotiator</t>
        </is>
      </c>
      <c r="F151" t="inlineStr">
        <is>
          <t>Affected versions of `negotiator` are vulnerable to regular expression denial of service attacks, which trigger upon parsing a specially crafted `Accept-Language` header value.
## Recommendation
Update to version 0.6.1 or later.</t>
        </is>
      </c>
      <c r="G151" t="inlineStr">
        <is>
          <t>2018-10-09T00:30:30Z</t>
        </is>
      </c>
      <c r="H151" t="inlineStr">
        <is>
          <t>&lt; 0.6.1</t>
        </is>
      </c>
      <c r="I151" t="inlineStr">
        <is>
          <t>0.6.1</t>
        </is>
      </c>
    </row>
    <row r="152">
      <c r="A152" s="1" t="n">
        <v>150</v>
      </c>
      <c r="B152" t="inlineStr">
        <is>
          <t>CVE-2016-10540</t>
        </is>
      </c>
      <c r="C152" t="inlineStr">
        <is>
          <t>minimatch</t>
        </is>
      </c>
      <c r="D152" t="inlineStr">
        <is>
          <t>HIGH</t>
        </is>
      </c>
      <c r="E152" t="inlineStr">
        <is>
          <t>Regular Expression Denial of Service in minimatch</t>
        </is>
      </c>
      <c r="F152" t="inlineStr">
        <is>
          <t>Affected versions of `minimatch` are vulnerable to regular expression denial of service attacks when user input is passed into the `pattern` argument of `minimatch(path, pattern)`.
## Proof of Concept
```
var minimatch = require(“minimatch”);
// utility function for generating long strings
var genstr = function (len, chr) {
  var result = “”;
  for (i=0; i&lt;=len; i++) {
    result = result + chr;
  }
  return result;
}
var exploit = “[!” + genstr(1000000, “\\”) + “A”;
// minimatch exploit.
console.log(“starting minimatch”);
minimatch(“foo”, exploit);
console.log(“finishing minimatch”);
```
## Recommendation
Update to version 3.0.2 or later.</t>
        </is>
      </c>
      <c r="G152" t="inlineStr">
        <is>
          <t>2018-10-09T00:40:41Z</t>
        </is>
      </c>
      <c r="H152" t="inlineStr">
        <is>
          <t>&lt; 3.0.2</t>
        </is>
      </c>
      <c r="I152" t="inlineStr">
        <is>
          <t>3.0.2</t>
        </is>
      </c>
    </row>
    <row r="153">
      <c r="A153" s="1" t="n">
        <v>151</v>
      </c>
      <c r="B153" t="inlineStr">
        <is>
          <t>CVE-2014-10064</t>
        </is>
      </c>
      <c r="C153" t="inlineStr">
        <is>
          <t>qs</t>
        </is>
      </c>
      <c r="D153" t="inlineStr">
        <is>
          <t>HIGH</t>
        </is>
      </c>
      <c r="E153" t="inlineStr">
        <is>
          <t>Denial-of-Service Extended Event Loop Blocking in qs</t>
        </is>
      </c>
      <c r="F153" t="inlineStr">
        <is>
          <t>Versions prior to 1.0.0 of `qs` are affected by a denial of service vulnerability that results from excessive recursion in parsing a deeply nested JSON string.
## Recommendation
Update to version 1.0.0 or later</t>
        </is>
      </c>
      <c r="G153" t="inlineStr">
        <is>
          <t>2018-10-09T00:38:48Z</t>
        </is>
      </c>
      <c r="H153" t="inlineStr">
        <is>
          <t>&lt; 1.0.0</t>
        </is>
      </c>
      <c r="I153" t="inlineStr">
        <is>
          <t>1.0.0</t>
        </is>
      </c>
    </row>
    <row r="154">
      <c r="A154" s="1" t="n">
        <v>152</v>
      </c>
      <c r="B154" t="inlineStr">
        <is>
          <t>CVE-2014-7191</t>
        </is>
      </c>
      <c r="C154" t="inlineStr">
        <is>
          <t>qs</t>
        </is>
      </c>
      <c r="D154" t="inlineStr">
        <is>
          <t>HIGH</t>
        </is>
      </c>
      <c r="E154" t="inlineStr">
        <is>
          <t>High severity vulnerability that affects qs</t>
        </is>
      </c>
      <c r="F154" t="inlineStr">
        <is>
          <t>Withdrawn, accidental duplicate publish.
The qs module before 1.0.0 in Node.js does not call the compact function for array data, which allows remote attackers to cause a denial of service (memory consumption) by using a large index value to create a sparse array.</t>
        </is>
      </c>
      <c r="G154" t="inlineStr">
        <is>
          <t>2018-10-09T00:44:29Z</t>
        </is>
      </c>
      <c r="H154" t="inlineStr">
        <is>
          <t>&lt; 1.0.0</t>
        </is>
      </c>
      <c r="I154" t="inlineStr">
        <is>
          <t>1.0.0</t>
        </is>
      </c>
    </row>
    <row r="155">
      <c r="A155" s="1" t="n">
        <v>153</v>
      </c>
      <c r="B155" t="inlineStr">
        <is>
          <t>CVE-2014-6394</t>
        </is>
      </c>
      <c r="C155" t="inlineStr">
        <is>
          <t>send</t>
        </is>
      </c>
      <c r="D155" t="inlineStr">
        <is>
          <t>MODERATE</t>
        </is>
      </c>
      <c r="E155" t="inlineStr">
        <is>
          <t>Moderate severity vulnerability that affects send</t>
        </is>
      </c>
      <c r="F155" t="inlineStr">
        <is>
          <t>Withdrawn, accidental duplicate publish.
visionmedia send before 0.8.4 for Node.js uses a partial comparison for verifying whether a directory is within the document root, which allows remote attackers to access restricted directories, as demonstrated using "public-restricted" under a "public" directory.</t>
        </is>
      </c>
      <c r="G155" t="inlineStr">
        <is>
          <t>2018-10-09T00:34:30Z</t>
        </is>
      </c>
      <c r="H155" t="inlineStr">
        <is>
          <t>&lt; 0.8.4</t>
        </is>
      </c>
      <c r="I155" t="inlineStr">
        <is>
          <t>0.8.4</t>
        </is>
      </c>
    </row>
    <row r="156">
      <c r="A156" s="1" t="n">
        <v>154</v>
      </c>
      <c r="B156" t="inlineStr">
        <is>
          <t>CVE-2018-3747</t>
        </is>
      </c>
      <c r="C156" t="inlineStr">
        <is>
          <t>public</t>
        </is>
      </c>
      <c r="D156" t="inlineStr">
        <is>
          <t>HIGH</t>
        </is>
      </c>
      <c r="E156" t="inlineStr">
        <is>
          <t>Cross-Site Scripting in public</t>
        </is>
      </c>
      <c r="F156" t="inlineStr">
        <is>
          <t>Versions of `public` prior to 0.1.4 are vulnerable to Cross-Site Scripting (XSS). The package fails to sanitize filenames, allowing attackers to execute arbitrary JavaScript in the victim's browser through files with names containing malicious code.
## Recommendation
Upgrade to version 0.1.4 or later.</t>
        </is>
      </c>
      <c r="G156" t="inlineStr">
        <is>
          <t>2018-10-10T17:27:58Z</t>
        </is>
      </c>
      <c r="H156" t="inlineStr">
        <is>
          <t>&lt; 0.1.4</t>
        </is>
      </c>
      <c r="I156" t="inlineStr">
        <is>
          <t>0.1.4</t>
        </is>
      </c>
    </row>
    <row r="157">
      <c r="A157" s="1" t="n">
        <v>155</v>
      </c>
      <c r="B157" t="inlineStr">
        <is>
          <t>CVE-2016-1000232</t>
        </is>
      </c>
      <c r="C157" t="inlineStr">
        <is>
          <t>tough-cookie</t>
        </is>
      </c>
      <c r="D157" t="inlineStr">
        <is>
          <t>MODERATE</t>
        </is>
      </c>
      <c r="E157" t="inlineStr">
        <is>
          <t>ReDoS via long string of semicolons in tough-cookie</t>
        </is>
      </c>
      <c r="F157" t="inlineStr">
        <is>
          <t>Affected versions of `tough-cookie` may be vulnerable to regular expression denial of service when long strings of semicolons exist in the `Set-Cookie` header.
## Recommendation
Update to version 2.3.0 or later.</t>
        </is>
      </c>
      <c r="G157" t="inlineStr">
        <is>
          <t>2018-10-10T18:57:02Z</t>
        </is>
      </c>
      <c r="H157" t="inlineStr">
        <is>
          <t>&lt; 2.3.0</t>
        </is>
      </c>
      <c r="I157" t="inlineStr">
        <is>
          <t>2.3.0</t>
        </is>
      </c>
    </row>
    <row r="158">
      <c r="A158" s="1" t="n">
        <v>156</v>
      </c>
      <c r="B158" t="inlineStr">
        <is>
          <t>CVE-2018-18282</t>
        </is>
      </c>
      <c r="C158" t="inlineStr">
        <is>
          <t>next</t>
        </is>
      </c>
      <c r="D158" t="inlineStr">
        <is>
          <t>HIGH</t>
        </is>
      </c>
      <c r="E158" t="inlineStr">
        <is>
          <t>High severity vulnerability that affects next</t>
        </is>
      </c>
      <c r="F158" t="inlineStr">
        <is>
          <t>Next.js 7.0.0 and 7.0.1 has XSS via the 404 or 500 /_error page.</t>
        </is>
      </c>
      <c r="G158" t="inlineStr">
        <is>
          <t>2018-10-15T21:43:12Z</t>
        </is>
      </c>
      <c r="H158" t="inlineStr">
        <is>
          <t>&gt;= 7.0.0, &lt; 7.0.2</t>
        </is>
      </c>
      <c r="I158" t="inlineStr">
        <is>
          <t>7.0.2</t>
        </is>
      </c>
    </row>
    <row r="159">
      <c r="A159" s="1" t="n">
        <v>157</v>
      </c>
      <c r="B159" t="inlineStr">
        <is>
          <t>CVE-2018-15494</t>
        </is>
      </c>
      <c r="C159" t="inlineStr">
        <is>
          <t>dojox</t>
        </is>
      </c>
      <c r="D159" t="inlineStr">
        <is>
          <t>CRITICAL</t>
        </is>
      </c>
      <c r="E159" t="inlineStr">
        <is>
          <t>Critical severity vulnerability that affects dojox</t>
        </is>
      </c>
      <c r="F159" t="inlineStr">
        <is>
          <t>In Dojo Toolkit before 1.14, there is unescaped string injection in dojox/Grid/DataGrid.</t>
        </is>
      </c>
      <c r="G159" t="inlineStr">
        <is>
          <t>2018-10-15T22:03:48Z</t>
        </is>
      </c>
      <c r="H159" t="inlineStr">
        <is>
          <t>&lt; 1.14</t>
        </is>
      </c>
      <c r="I159" t="inlineStr">
        <is>
          <t>1.14</t>
        </is>
      </c>
    </row>
    <row r="160">
      <c r="A160" s="1" t="n">
        <v>158</v>
      </c>
      <c r="B160" t="inlineStr">
        <is>
          <t>CVE-2018-9206</t>
        </is>
      </c>
      <c r="C160" t="inlineStr">
        <is>
          <t>blueimp-file-upload</t>
        </is>
      </c>
      <c r="D160" t="inlineStr">
        <is>
          <t>HIGH</t>
        </is>
      </c>
      <c r="E160" t="inlineStr">
        <is>
          <t>High severity vulnerability that affects blueimp-file-upload</t>
        </is>
      </c>
      <c r="F160" t="inlineStr">
        <is>
          <t>Unauthenticated arbitrary file upload vulnerability in Blueimp jQuery-File-Upload &lt;= v9.22.0</t>
        </is>
      </c>
      <c r="G160" t="inlineStr">
        <is>
          <t>2018-10-22T18:53:56Z</t>
        </is>
      </c>
      <c r="H160" t="inlineStr">
        <is>
          <t>&lt;= 9.22.0</t>
        </is>
      </c>
      <c r="I160" t="inlineStr">
        <is>
          <t>9.22.1</t>
        </is>
      </c>
    </row>
    <row r="161">
      <c r="A161" s="1" t="n">
        <v>159</v>
      </c>
      <c r="B161" t="inlineStr">
        <is>
          <t>CVE-2016-10533</t>
        </is>
      </c>
      <c r="C161" t="inlineStr">
        <is>
          <t>express-restify-mongoose</t>
        </is>
      </c>
      <c r="D161" t="inlineStr">
        <is>
          <t>HIGH</t>
        </is>
      </c>
      <c r="E161" t="inlineStr">
        <is>
          <t>Private Data Disclosure in express-restify-mongoose</t>
        </is>
      </c>
      <c r="F161" t="inlineStr">
        <is>
          <t>Affected versions of `express-restify-mongoose` are susceptible to an information leakage vulnerability which may allow an attacker to access fields on a model even if those fields are marked as private.
## Proof of Concept
If you have a user model that you want to protect, such as the following User model:
```
const User = mongoose.model('User', new mongoose.Schema({
    name: String,
    password: String,
}));
```
You would normally do something such as:
```
restify.serve(router, User, {
    private: ['password'], // Set the password part of User as private, so outside people can't read it
})
```
This would hide the password field from people that send your application a `GET /User` and `GET /User/some-user-id` request. 
A malicious user can go to your application and send a request for `GET /User?distinct=password` and get all the passwords for all the users in the database, despite the field being set to private. This could be used for other private data, if the malicious user knew what was set as private for specific routes.
## Recommendation
Version 2.x: Update to version 2.5.0 or later.
Version 3.x: Update to version 3.1.0 or later.</t>
        </is>
      </c>
      <c r="G161" t="inlineStr">
        <is>
          <t>2018-10-23T17:14:57Z</t>
        </is>
      </c>
      <c r="H161" t="inlineStr">
        <is>
          <t>&lt;= 2.4.2</t>
        </is>
      </c>
      <c r="I161" t="inlineStr">
        <is>
          <t>2.5.0</t>
        </is>
      </c>
    </row>
    <row r="162">
      <c r="A162" s="1" t="n">
        <v>160</v>
      </c>
      <c r="B162" t="inlineStr">
        <is>
          <t>CVE-2014-6393</t>
        </is>
      </c>
      <c r="C162" t="inlineStr">
        <is>
          <t>express</t>
        </is>
      </c>
      <c r="D162" t="inlineStr">
        <is>
          <t>MODERATE</t>
        </is>
      </c>
      <c r="E162" t="inlineStr">
        <is>
          <t>No Charset in Content-Type Header in express</t>
        </is>
      </c>
      <c r="F162" t="inlineStr">
        <is>
          <t xml:space="preserve">Vulnerable versions of express do not specify a charset field in the content-type header while displaying 400 level response messages. The lack of enforcing user's browser to set correct charset, could be leveraged by an attacker to perform a cross-site scripting attack, using non-standard encodings, like UTF-7.
## Recommendation
For express 3.x, update express to version 3.11 or later.
For express 4.x, update express to version 4.5 or later. </t>
        </is>
      </c>
      <c r="G162" t="inlineStr">
        <is>
          <t>2018-10-23T17:22:54Z</t>
        </is>
      </c>
      <c r="H162" t="inlineStr">
        <is>
          <t>&lt; 3.11.0</t>
        </is>
      </c>
      <c r="I162" t="inlineStr">
        <is>
          <t>3.11.0</t>
        </is>
      </c>
    </row>
    <row r="163">
      <c r="A163" s="1" t="n">
        <v>161</v>
      </c>
      <c r="B163" t="inlineStr">
        <is>
          <t>CVE-2014-6393</t>
        </is>
      </c>
      <c r="C163" t="inlineStr">
        <is>
          <t>express</t>
        </is>
      </c>
      <c r="D163" t="inlineStr">
        <is>
          <t>MODERATE</t>
        </is>
      </c>
      <c r="E163" t="inlineStr">
        <is>
          <t>No Charset in Content-Type Header in express</t>
        </is>
      </c>
      <c r="F163" t="inlineStr">
        <is>
          <t xml:space="preserve">Vulnerable versions of express do not specify a charset field in the content-type header while displaying 400 level response messages. The lack of enforcing user's browser to set correct charset, could be leveraged by an attacker to perform a cross-site scripting attack, using non-standard encodings, like UTF-7.
## Recommendation
For express 3.x, update express to version 3.11 or later.
For express 4.x, update express to version 4.5 or later. </t>
        </is>
      </c>
      <c r="G163" t="inlineStr">
        <is>
          <t>2018-10-23T17:22:54Z</t>
        </is>
      </c>
      <c r="H163" t="inlineStr">
        <is>
          <t>&gt;= 4.0.0, &lt; 4.5.0</t>
        </is>
      </c>
      <c r="I163" t="inlineStr">
        <is>
          <t>4.5.0</t>
        </is>
      </c>
    </row>
    <row r="164">
      <c r="A164" s="1" t="n">
        <v>162</v>
      </c>
      <c r="B164" t="inlineStr">
        <is>
          <t>CVE-2018-14731</t>
        </is>
      </c>
      <c r="C164" t="inlineStr">
        <is>
          <t>parcel-bundler</t>
        </is>
      </c>
      <c r="D164" t="inlineStr">
        <is>
          <t>HIGH</t>
        </is>
      </c>
      <c r="E164" t="inlineStr">
        <is>
          <t>Missing Origin Validation in parcel-bundler</t>
        </is>
      </c>
      <c r="F164" t="inlineStr">
        <is>
          <t>Versions of `parcel-bundler` before 1.10.0 are missing origin validation on the websocket server. This vulnerability allows a remote attacker to steal a developer's source code because the origin of requests to the websocket server that is used for Hot Module Replacement (HMR) are not validated.
## Recommendation
Update to version 1.10.0 or later.</t>
        </is>
      </c>
      <c r="G164" t="inlineStr">
        <is>
          <t>2018-10-30T20:36:53Z</t>
        </is>
      </c>
      <c r="H164" t="inlineStr">
        <is>
          <t>&lt; 1.10.0</t>
        </is>
      </c>
      <c r="I164" t="inlineStr">
        <is>
          <t>1.10.0</t>
        </is>
      </c>
    </row>
    <row r="165">
      <c r="A165" s="1" t="n">
        <v>163</v>
      </c>
      <c r="B165" t="inlineStr">
        <is>
          <t>CVE-2018-16469</t>
        </is>
      </c>
      <c r="C165" t="inlineStr">
        <is>
          <t>merge</t>
        </is>
      </c>
      <c r="D165" t="inlineStr">
        <is>
          <t>LOW</t>
        </is>
      </c>
      <c r="E165" t="inlineStr">
        <is>
          <t>Prototype Pollution in merge</t>
        </is>
      </c>
      <c r="F165" t="inlineStr">
        <is>
          <t>Versions of `merge` before 1.2.1 are vulnerable to prototype pollution. The `merge.recursive` function can be tricked into adding or modifying properties of the Object prototype.
## Recommendation
Update to version 1.2.1 or later.</t>
        </is>
      </c>
      <c r="G165" t="inlineStr">
        <is>
          <t>2018-11-01T14:45:42Z</t>
        </is>
      </c>
      <c r="H165" t="inlineStr">
        <is>
          <t>&lt; 1.2.1</t>
        </is>
      </c>
      <c r="I165" t="inlineStr">
        <is>
          <t>1.2.1</t>
        </is>
      </c>
    </row>
    <row r="166">
      <c r="A166" s="1" t="n">
        <v>164</v>
      </c>
      <c r="B166" t="inlineStr">
        <is>
          <t>CVE-2017-16062</t>
        </is>
      </c>
      <c r="C166" t="inlineStr">
        <is>
          <t>node-tkinter</t>
        </is>
      </c>
      <c r="D166" t="inlineStr">
        <is>
          <t>MODERATE</t>
        </is>
      </c>
      <c r="E166" t="inlineStr">
        <is>
          <t>Hijacked Environment Variables in node-tkinter</t>
        </is>
      </c>
      <c r="F166" t="inlineStr">
        <is>
          <t>The `node-tkinter`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66" t="inlineStr">
        <is>
          <t>2018-11-01T14:47:43Z</t>
        </is>
      </c>
      <c r="H166" t="inlineStr">
        <is>
          <t>&lt;= 1.0.2</t>
        </is>
      </c>
      <c r="I166" t="inlineStr">
        <is>
          <t>1.0.2</t>
        </is>
      </c>
    </row>
    <row r="167">
      <c r="A167" s="1" t="n">
        <v>165</v>
      </c>
      <c r="B167" t="inlineStr">
        <is>
          <t>CVE-2018-16462</t>
        </is>
      </c>
      <c r="C167" t="inlineStr">
        <is>
          <t>apex-publish-static-files</t>
        </is>
      </c>
      <c r="D167" t="inlineStr">
        <is>
          <t>CRITICAL</t>
        </is>
      </c>
      <c r="E167" t="inlineStr">
        <is>
          <t>Command Injection in apex-publish-static-files</t>
        </is>
      </c>
      <c r="F167" t="inlineStr">
        <is>
          <t>Versions of `apex-publish-static-files` before 2.0.1 are vulnerable to command injection. This is exploitable if user input is passed into the `connectString` option in the `publish` method.
## Recommendation
Update to version 2.0.1 or later.</t>
        </is>
      </c>
      <c r="G167" t="inlineStr">
        <is>
          <t>2018-11-01T14:48:50Z</t>
        </is>
      </c>
      <c r="H167" t="inlineStr">
        <is>
          <t>&lt; 2.0.1</t>
        </is>
      </c>
      <c r="I167" t="inlineStr">
        <is>
          <t>2.0.1</t>
        </is>
      </c>
    </row>
    <row r="168">
      <c r="A168" s="1" t="n">
        <v>166</v>
      </c>
      <c r="B168" t="inlineStr">
        <is>
          <t>CVE-2018-16461</t>
        </is>
      </c>
      <c r="C168" t="inlineStr">
        <is>
          <t>libnmap</t>
        </is>
      </c>
      <c r="D168" t="inlineStr">
        <is>
          <t>MODERATE</t>
        </is>
      </c>
      <c r="E168" t="inlineStr">
        <is>
          <t>Command Injection in libnmap</t>
        </is>
      </c>
      <c r="F168" t="inlineStr">
        <is>
          <t>Versions of `libnmap` before 0.4.16 are vulnerable to command injection. 
Proof of concept
```
const nmap = require('libnmap');
const opts = {
    range: [
        'scanme.nmap.org',
        "x.x.$(touch success.txt)"
    ]
};
nmap.scan(opts, function(err, report) {
    if (err) throw new Error(err);
    for (let item in report) {
        console.log(JSON.stringify(report[item]));
    }
});
```
## Recommendation
Update to version 0.4.16 or later</t>
        </is>
      </c>
      <c r="G168" t="inlineStr">
        <is>
          <t>2018-11-01T14:51:33Z</t>
        </is>
      </c>
      <c r="H168" t="inlineStr">
        <is>
          <t>&lt; 0.4.16</t>
        </is>
      </c>
      <c r="I168" t="inlineStr">
        <is>
          <t>0.4.16</t>
        </is>
      </c>
    </row>
    <row r="169">
      <c r="A169" s="1" t="n">
        <v>167</v>
      </c>
      <c r="B169" t="inlineStr">
        <is>
          <t>CVE-2014-9772</t>
        </is>
      </c>
      <c r="C169" t="inlineStr">
        <is>
          <t>validator</t>
        </is>
      </c>
      <c r="D169" t="inlineStr">
        <is>
          <t>HIGH</t>
        </is>
      </c>
      <c r="E169" t="inlineStr">
        <is>
          <t>XSS Filter Bypass via Encoded URL in validator</t>
        </is>
      </c>
      <c r="F169" t="inlineStr">
        <is>
          <t xml:space="preserve">Versions of `validator` prior to 2.0.0 contained an xss filter method that is affected by several filter bypasses. This may result in a cross-site scripting vulnerability.
## Proof of Concept
The xss() function removes the word "javascript" when contained inside an attribute.
However, it does not properly handle cases where characters have been hex-encoded. 
As a result, it is possible to build an input that bypasses the filter but which the browser will accept as valid JavaScript.
For example:
```&lt;a href="jav&amp;#x61;script:..."&gt;abc&lt;/a&gt;```
will render as:
```&lt;a href="javascript:..."&gt;abc&lt;/a&gt;```
## Recommendation
The package author has decided to remove the xss filter functionality in the latest version of this module. If this feature is not currently being used, you are not affected by the vulnerability. If it is being used, updating to the latest version of the module will break your application.
In order for affected users to mitigate this vulnerability, it is necessary to use an [alternative package](https://www.npmjs.com/search?q=xss%20filter&amp;page=1&amp;ranking=optimal) that provides similar functionality.
</t>
        </is>
      </c>
      <c r="G169" t="inlineStr">
        <is>
          <t>2018-11-06T23:12:49Z</t>
        </is>
      </c>
      <c r="H169" t="inlineStr">
        <is>
          <t>&lt; 2.0.0</t>
        </is>
      </c>
      <c r="I169" t="inlineStr">
        <is>
          <t>2.0.0</t>
        </is>
      </c>
    </row>
    <row r="170">
      <c r="A170" s="1" t="n">
        <v>168</v>
      </c>
      <c r="B170" t="inlineStr">
        <is>
          <t>CVE-2016-10555</t>
        </is>
      </c>
      <c r="C170" t="inlineStr">
        <is>
          <t>jwt-simple</t>
        </is>
      </c>
      <c r="D170" t="inlineStr">
        <is>
          <t>CRITICAL</t>
        </is>
      </c>
      <c r="E170" t="inlineStr">
        <is>
          <t>Forgeable Public/Private Tokens in jwt-simple</t>
        </is>
      </c>
      <c r="F170" t="inlineStr">
        <is>
          <t>Affected versions of the `jwt-simple` package allow users to select what algorithm the server will use to verify a provided JWT. A malicious actor can use this behaviour to arbitrarily modify the contents of a JWT while still passing verification. For the common use case of the JWT, the end result is a complete authentication bypass with minimal effort.
## Recommendation
Update to version 0.3.1 or later.
Additionally, be sure to always specify an algorithm in calls to `.decode()`.</t>
        </is>
      </c>
      <c r="G170" t="inlineStr">
        <is>
          <t>2018-11-06T23:12:07Z</t>
        </is>
      </c>
      <c r="H170" t="inlineStr">
        <is>
          <t>&lt; 0.3.1</t>
        </is>
      </c>
      <c r="I170" t="inlineStr">
        <is>
          <t>0.3.1</t>
        </is>
      </c>
    </row>
    <row r="171">
      <c r="A171" s="1" t="n">
        <v>169</v>
      </c>
      <c r="B171" t="inlineStr">
        <is>
          <t>CVE-2016-10547</t>
        </is>
      </c>
      <c r="C171" t="inlineStr">
        <is>
          <t>nunjucks</t>
        </is>
      </c>
      <c r="D171" t="inlineStr">
        <is>
          <t>MODERATE</t>
        </is>
      </c>
      <c r="E171" t="inlineStr">
        <is>
          <t>Cross-Site Scripting in nunjucks</t>
        </is>
      </c>
      <c r="F171" t="inlineStr">
        <is>
          <t>Affected versions of `nunjucks` do not properly escape specially structured user input in template vars when in auto-escape mode, resulting in a cross-site scripting vulnerability.
## Proof of Concept
By using an array for the keys in a template var, escaping is bypassed.
```javascript
name[]=&lt;script&gt;alert(1)&lt;/script&gt;
```
A full PoC is available in the references section.
## Recommendation
Update to version 2.4.3 or later.</t>
        </is>
      </c>
      <c r="G171" t="inlineStr">
        <is>
          <t>2018-11-06T23:13:37Z</t>
        </is>
      </c>
      <c r="H171" t="inlineStr">
        <is>
          <t>&lt; 2.4.3</t>
        </is>
      </c>
      <c r="I171" t="inlineStr">
        <is>
          <t>2.4.3</t>
        </is>
      </c>
    </row>
    <row r="172">
      <c r="A172" s="1" t="n">
        <v>170</v>
      </c>
      <c r="B172" t="inlineStr">
        <is>
          <t>CVE-2018-6874</t>
        </is>
      </c>
      <c r="C172" t="inlineStr">
        <is>
          <t>auth0-js</t>
        </is>
      </c>
      <c r="D172" t="inlineStr">
        <is>
          <t>MODERATE</t>
        </is>
      </c>
      <c r="E172" t="inlineStr">
        <is>
          <t>Moderate severity vulnerability that affects auth0-js</t>
        </is>
      </c>
      <c r="F172" t="inlineStr">
        <is>
          <t>CSRF exists in the Auth0 authentication service through 14591 if the Legacy Lock API flag is enabled.</t>
        </is>
      </c>
      <c r="G172" t="inlineStr">
        <is>
          <t>2018-11-06T23:15:13Z</t>
        </is>
      </c>
      <c r="H172" t="inlineStr">
        <is>
          <t>&lt; 9.0.0</t>
        </is>
      </c>
      <c r="I172" t="inlineStr">
        <is>
          <t>9.0.0</t>
        </is>
      </c>
    </row>
    <row r="173">
      <c r="A173" s="1" t="n">
        <v>171</v>
      </c>
      <c r="B173" t="inlineStr">
        <is>
          <t>CVE-2018-16472</t>
        </is>
      </c>
      <c r="C173" t="inlineStr">
        <is>
          <t>cached-path-relative</t>
        </is>
      </c>
      <c r="D173" t="inlineStr">
        <is>
          <t>HIGH</t>
        </is>
      </c>
      <c r="E173" t="inlineStr">
        <is>
          <t>Prototype Pollution in cached-path-relative</t>
        </is>
      </c>
      <c r="F173" t="inlineStr">
        <is>
          <t>Version of `cached-path-relative` before 1.0.2 are vulnerable to prototype pollution.
## Recommendation
Update to version 1.0.2 or later.</t>
        </is>
      </c>
      <c r="G173" t="inlineStr">
        <is>
          <t>2018-11-07T20:46:25Z</t>
        </is>
      </c>
      <c r="H173" t="inlineStr">
        <is>
          <t>&lt; 1.0.2</t>
        </is>
      </c>
      <c r="I173" t="inlineStr">
        <is>
          <t>1.0.2</t>
        </is>
      </c>
    </row>
    <row r="174">
      <c r="A174" s="1" t="n">
        <v>172</v>
      </c>
      <c r="B174" t="inlineStr">
        <is>
          <t>CVE-2018-19056</t>
        </is>
      </c>
      <c r="C174" t="inlineStr">
        <is>
          <t>editor.md</t>
        </is>
      </c>
      <c r="D174" t="inlineStr">
        <is>
          <t>MODERATE</t>
        </is>
      </c>
      <c r="E174" t="inlineStr">
        <is>
          <t>Moderate severity vulnerability that affects editor.md</t>
        </is>
      </c>
      <c r="F174" t="inlineStr">
        <is>
          <t>pandao Editor.md 1.5.0 has DOM XSS via input starting with a "&lt;&lt;" substring, which is mishandled during construction of an A element.</t>
        </is>
      </c>
      <c r="G174" t="inlineStr">
        <is>
          <t>2018-11-09T17:41:15Z</t>
        </is>
      </c>
      <c r="H174">
        <f> 1.5.0</f>
        <v/>
      </c>
      <c r="I174" t="inlineStr"/>
    </row>
    <row r="175">
      <c r="A175" s="1" t="n">
        <v>173</v>
      </c>
      <c r="B175" t="inlineStr">
        <is>
          <t>CVE-2017-16026</t>
        </is>
      </c>
      <c r="C175" t="inlineStr">
        <is>
          <t>request</t>
        </is>
      </c>
      <c r="D175" t="inlineStr">
        <is>
          <t>MODERATE</t>
        </is>
      </c>
      <c r="E175" t="inlineStr">
        <is>
          <t>Remote Memory Exposure in request</t>
        </is>
      </c>
      <c r="F175" t="inlineStr">
        <is>
          <t>Affected versions of `request` will disclose local system memory to remote systems in certain circumstances. When a multipart request is made, and the type of `body` is `number`, then a buffer of that size will be allocated and sent to the remote server as the body.
## Proof of Concept
```
var request = require('request');
var http = require('http');
var serveFunction = function (req, res){
	req.on('data', function (data) {
            console.log(data)
        });
	res.end();
};
var server = http.createServer(serveFunction);
server.listen(8000);
request({
	method: "POST",
	uri: 'http://localhost:8000',
	multipart: [{body:500}]
},function(err,res,body){});
```
## Recommendation
Update to version 2.68.0 or later</t>
        </is>
      </c>
      <c r="G175" t="inlineStr">
        <is>
          <t>2018-11-09T17:44:01Z</t>
        </is>
      </c>
      <c r="H175" t="inlineStr">
        <is>
          <t>&gt;= 2.49.0, &lt; 2.68.0</t>
        </is>
      </c>
      <c r="I175" t="inlineStr">
        <is>
          <t>2.68.0</t>
        </is>
      </c>
    </row>
    <row r="176">
      <c r="A176" s="1" t="n">
        <v>174</v>
      </c>
      <c r="B176" t="inlineStr">
        <is>
          <t>CVE-2017-16026</t>
        </is>
      </c>
      <c r="C176" t="inlineStr">
        <is>
          <t>request</t>
        </is>
      </c>
      <c r="D176" t="inlineStr">
        <is>
          <t>MODERATE</t>
        </is>
      </c>
      <c r="E176" t="inlineStr">
        <is>
          <t>Remote Memory Exposure in request</t>
        </is>
      </c>
      <c r="F176" t="inlineStr">
        <is>
          <t>Affected versions of `request` will disclose local system memory to remote systems in certain circumstances. When a multipart request is made, and the type of `body` is `number`, then a buffer of that size will be allocated and sent to the remote server as the body.
## Proof of Concept
```
var request = require('request');
var http = require('http');
var serveFunction = function (req, res){
	req.on('data', function (data) {
            console.log(data)
        });
	res.end();
};
var server = http.createServer(serveFunction);
server.listen(8000);
request({
	method: "POST",
	uri: 'http://localhost:8000',
	multipart: [{body:500}]
},function(err,res,body){});
```
## Recommendation
Update to version 2.68.0 or later</t>
        </is>
      </c>
      <c r="G176" t="inlineStr">
        <is>
          <t>2018-11-09T17:44:01Z</t>
        </is>
      </c>
      <c r="H176" t="inlineStr">
        <is>
          <t>&gt;= 2.2.6, &lt; 2.47.0</t>
        </is>
      </c>
      <c r="I176" t="inlineStr">
        <is>
          <t>2.68.0</t>
        </is>
      </c>
    </row>
    <row r="177">
      <c r="A177" s="1" t="n">
        <v>175</v>
      </c>
      <c r="B177" t="inlineStr">
        <is>
          <t>CVE-2017-16018</t>
        </is>
      </c>
      <c r="C177" t="inlineStr">
        <is>
          <t>restify</t>
        </is>
      </c>
      <c r="D177" t="inlineStr">
        <is>
          <t>MODERATE</t>
        </is>
      </c>
      <c r="E177" t="inlineStr">
        <is>
          <t>Cross-Site Scripting (XSS) in restify</t>
        </is>
      </c>
      <c r="F177" t="inlineStr">
        <is>
          <t>Affected versions of `restify` are susceptible to a cross-site scripting vulnerability when using URL encoded script tags in a non-existent URL.
## Proof of Concept:
Request
```
https://localhost:3000/no5_such3_file7.pl?%22%3E%3Cscript%3Ealert(73541);%3C/script%3E
```
Will be included in response:
```&lt;script&gt;alert(73541);&lt;/script&gt;```
## Recommendation
Update to version 4.1.0 or later.</t>
        </is>
      </c>
      <c r="G177" t="inlineStr">
        <is>
          <t>2018-11-09T17:45:38Z</t>
        </is>
      </c>
      <c r="H177" t="inlineStr">
        <is>
          <t>&gt;= 2.0.0, &lt;= 4.0.4</t>
        </is>
      </c>
      <c r="I177" t="inlineStr">
        <is>
          <t>4.1.0</t>
        </is>
      </c>
    </row>
    <row r="178">
      <c r="A178" s="1" t="n">
        <v>176</v>
      </c>
      <c r="B178" t="inlineStr">
        <is>
          <t>CVE-2017-16016</t>
        </is>
      </c>
      <c r="C178" t="inlineStr">
        <is>
          <t>sanitize-html</t>
        </is>
      </c>
      <c r="D178" t="inlineStr">
        <is>
          <t>MODERATE</t>
        </is>
      </c>
      <c r="E178" t="inlineStr">
        <is>
          <t>Cross-Site Scripting in sanitize-html</t>
        </is>
      </c>
      <c r="F178" t="inlineStr">
        <is>
          <t>Affected versions of `sanitize-html` are vulnerable to cross-site scripting when allowedTags includes at least one `nonTextTag`.
## Proof of Concept
```
var sanitizeHtml = require('sanitize-html');
var dirty = '!&lt;textarea&gt;&amp;lt;/textarea&amp;gt;&lt;svg/onload=prompt`xs`&amp;gt;&lt;/textarea&gt;!';
var clean = sanitizeHtml(dirty, {
    allowedTags: [ 'textarea' ]
});
console.log(clean);
// !&lt;textarea&gt;&lt;/textarea&gt;&lt;svg/onload=prompt`xs`&gt;&lt;/textarea&gt;!
```
## Recommendation
Update to version 1.11.4 or later.</t>
        </is>
      </c>
      <c r="G178" t="inlineStr">
        <is>
          <t>2018-11-09T17:47:23Z</t>
        </is>
      </c>
      <c r="H178" t="inlineStr">
        <is>
          <t>&lt;= 1.11.1</t>
        </is>
      </c>
      <c r="I178" t="inlineStr">
        <is>
          <t>1.11.4</t>
        </is>
      </c>
    </row>
    <row r="179">
      <c r="A179" s="1" t="n">
        <v>177</v>
      </c>
      <c r="B179" t="inlineStr">
        <is>
          <t>CVE-2017-16015</t>
        </is>
      </c>
      <c r="C179" t="inlineStr">
        <is>
          <t>forms</t>
        </is>
      </c>
      <c r="D179" t="inlineStr">
        <is>
          <t>MODERATE</t>
        </is>
      </c>
      <c r="E179" t="inlineStr">
        <is>
          <t>Cross-Site Scripting in forms</t>
        </is>
      </c>
      <c r="F179" t="inlineStr">
        <is>
          <t>Affected versions of `forms` do not properly escape HTML in generated forms, which may result in cross-site scripting.
## Recommendation
Update to version 1.3.0 or later.</t>
        </is>
      </c>
      <c r="G179" t="inlineStr">
        <is>
          <t>2018-11-09T17:46:27Z</t>
        </is>
      </c>
      <c r="H179" t="inlineStr">
        <is>
          <t>&lt; 1.3.0</t>
        </is>
      </c>
      <c r="I179" t="inlineStr">
        <is>
          <t>1.3.0</t>
        </is>
      </c>
    </row>
    <row r="180">
      <c r="A180" s="1" t="n">
        <v>178</v>
      </c>
      <c r="B180" t="inlineStr">
        <is>
          <t>CVE-2017-16014</t>
        </is>
      </c>
      <c r="C180" t="inlineStr">
        <is>
          <t>http-proxy</t>
        </is>
      </c>
      <c r="D180" t="inlineStr">
        <is>
          <t>MODERATE</t>
        </is>
      </c>
      <c r="E180" t="inlineStr">
        <is>
          <t>Insufficient Error Handling in http-proxy</t>
        </is>
      </c>
      <c r="F180" t="inlineStr">
        <is>
          <t>Affected versions of `http-proxy` are vulnerable to a denial of service attack, wherein an attacker can force an error which will cause the server to crash.
## Recommendation
Update to version 0.7.0 or later.</t>
        </is>
      </c>
      <c r="G180" t="inlineStr">
        <is>
          <t>2018-11-09T17:47:52Z</t>
        </is>
      </c>
      <c r="H180" t="inlineStr">
        <is>
          <t>&lt;= 0.6.6</t>
        </is>
      </c>
      <c r="I180" t="inlineStr">
        <is>
          <t>0.7.0</t>
        </is>
      </c>
    </row>
    <row r="181">
      <c r="A181" s="1" t="n">
        <v>179</v>
      </c>
      <c r="B181" t="inlineStr">
        <is>
          <t>CVE-2017-16017</t>
        </is>
      </c>
      <c r="C181" t="inlineStr">
        <is>
          <t>sanitize-html</t>
        </is>
      </c>
      <c r="D181" t="inlineStr">
        <is>
          <t>MODERATE</t>
        </is>
      </c>
      <c r="E181" t="inlineStr">
        <is>
          <t>Cross-Site Scripting in sanitize-html</t>
        </is>
      </c>
      <c r="F181" t="inlineStr">
        <is>
          <t>Affected versions of `sanitize-html` are vulnerable to cross-site scripting.
## Proof of Concept:
`&lt;IMG SRC= onmouseover="alert('XSS');"&gt;`
produces the following:
`&lt;img src="onmouseover="alert('XSS');"" /&gt;`
This is definitely invalid HTML, but would suggest that it's being interpreted incorrectly by the parser.
## Recommendation
Update to version 1.2.3 or later.</t>
        </is>
      </c>
      <c r="G181" t="inlineStr">
        <is>
          <t>2018-11-09T17:45:55Z</t>
        </is>
      </c>
      <c r="H181" t="inlineStr">
        <is>
          <t>&lt; 1.2.3</t>
        </is>
      </c>
      <c r="I181" t="inlineStr">
        <is>
          <t>1.2.3</t>
        </is>
      </c>
    </row>
    <row r="182">
      <c r="A182" s="1" t="n">
        <v>180</v>
      </c>
      <c r="B182" t="inlineStr">
        <is>
          <t>CVE-2017-16006</t>
        </is>
      </c>
      <c r="C182" t="inlineStr">
        <is>
          <t>remarkable</t>
        </is>
      </c>
      <c r="D182" t="inlineStr">
        <is>
          <t>HIGH</t>
        </is>
      </c>
      <c r="E182" t="inlineStr">
        <is>
          <t>XSS in Data URI in remarkable</t>
        </is>
      </c>
      <c r="F182" t="inlineStr">
        <is>
          <t>Affected versions of `remarkable` are vulnerable to cross-site scripting. Vulnerable versions of the package allow the use of `data:` URIs in links, and can therefore execute javascript. 
## Proof of Concept
```
[link](data:text/html,&lt;script&gt;alert('0')&lt;/script&gt;)
```
## Recommendation
Update to v1.7.0 or later</t>
        </is>
      </c>
      <c r="G182" t="inlineStr">
        <is>
          <t>2018-11-09T17:48:20Z</t>
        </is>
      </c>
      <c r="H182" t="inlineStr">
        <is>
          <t>&lt;= 1.6.2</t>
        </is>
      </c>
      <c r="I182" t="inlineStr">
        <is>
          <t>1.7.0</t>
        </is>
      </c>
    </row>
    <row r="183">
      <c r="A183" s="1" t="n">
        <v>181</v>
      </c>
      <c r="B183" t="inlineStr">
        <is>
          <t>CVE-2017-1000042</t>
        </is>
      </c>
      <c r="C183" t="inlineStr">
        <is>
          <t>mapbox.js</t>
        </is>
      </c>
      <c r="D183" t="inlineStr">
        <is>
          <t>MODERATE</t>
        </is>
      </c>
      <c r="E183" t="inlineStr">
        <is>
          <t>Content Injection via TileJSON attribute in mapbox.js</t>
        </is>
      </c>
      <c r="F183" t="inlineStr">
        <is>
          <t xml:space="preserve">Versions 1.x prior to 1.6.5 and 2.x prior to 2.1.7 of `mapbox.js` are vulnerable to a cross-site-scripting attack in certain uncommon usage scenarios.
If `L.mapbox.map` or `L.mapbox.tileLayer` are used to load untrusted TileJSON content from a non-Mapbox URL, it is possible for a malicious user with control over the TileJSON content to inject script content into the "attribution" value of the TileJSON which will be executed in the context of the page using Mapbox.js.
## Recommendation
Version 2.x: Update to version 2.1.7 or later.
Version 1.x: Update to version 1.6.5 or later.
</t>
        </is>
      </c>
      <c r="G183" t="inlineStr">
        <is>
          <t>2018-11-09T17:47:45Z</t>
        </is>
      </c>
      <c r="H183" t="inlineStr">
        <is>
          <t>&lt; 1.6.5</t>
        </is>
      </c>
      <c r="I183" t="inlineStr">
        <is>
          <t>1.6.5</t>
        </is>
      </c>
    </row>
    <row r="184">
      <c r="A184" s="1" t="n">
        <v>182</v>
      </c>
      <c r="B184" t="inlineStr">
        <is>
          <t>CVE-2017-1000042</t>
        </is>
      </c>
      <c r="C184" t="inlineStr">
        <is>
          <t>mapbox.js</t>
        </is>
      </c>
      <c r="D184" t="inlineStr">
        <is>
          <t>MODERATE</t>
        </is>
      </c>
      <c r="E184" t="inlineStr">
        <is>
          <t>Content Injection via TileJSON attribute in mapbox.js</t>
        </is>
      </c>
      <c r="F184" t="inlineStr">
        <is>
          <t xml:space="preserve">Versions 1.x prior to 1.6.5 and 2.x prior to 2.1.7 of `mapbox.js` are vulnerable to a cross-site-scripting attack in certain uncommon usage scenarios.
If `L.mapbox.map` or `L.mapbox.tileLayer` are used to load untrusted TileJSON content from a non-Mapbox URL, it is possible for a malicious user with control over the TileJSON content to inject script content into the "attribution" value of the TileJSON which will be executed in the context of the page using Mapbox.js.
## Recommendation
Version 2.x: Update to version 2.1.7 or later.
Version 1.x: Update to version 1.6.5 or later.
</t>
        </is>
      </c>
      <c r="G184" t="inlineStr">
        <is>
          <t>2018-11-09T17:47:45Z</t>
        </is>
      </c>
      <c r="H184" t="inlineStr">
        <is>
          <t>&gt;= 2.0.0, &lt; 2.1.7</t>
        </is>
      </c>
      <c r="I184" t="inlineStr">
        <is>
          <t>2.1.7</t>
        </is>
      </c>
    </row>
    <row r="185">
      <c r="A185" s="1" t="n">
        <v>183</v>
      </c>
      <c r="B185" t="inlineStr">
        <is>
          <t>CVE-2017-0931</t>
        </is>
      </c>
      <c r="C185" t="inlineStr">
        <is>
          <t>html-janitor</t>
        </is>
      </c>
      <c r="D185" t="inlineStr">
        <is>
          <t>HIGH</t>
        </is>
      </c>
      <c r="E185" t="inlineStr">
        <is>
          <t>Cross-Site Scripting in html-janitor</t>
        </is>
      </c>
      <c r="F185" t="inlineStr">
        <is>
          <t>Versions of `html-janitor` prior to 2.0.2 (all current versions) are vulnerable to cross-site scripting (XSS).
This is exploitable if user-controlled data is passed into the modules `clean()` function.
## Recommendation
No fix is currently available for this vulnerability. It is recommended to use an alternative module for HTML sanitization.</t>
        </is>
      </c>
      <c r="G185" t="inlineStr">
        <is>
          <t>2018-11-09T17:49:11Z</t>
        </is>
      </c>
      <c r="H185" t="inlineStr">
        <is>
          <t>&lt; 2.0.3</t>
        </is>
      </c>
      <c r="I185" t="inlineStr">
        <is>
          <t>2.0.3</t>
        </is>
      </c>
    </row>
    <row r="186">
      <c r="A186" s="1" t="n">
        <v>184</v>
      </c>
      <c r="B186" t="inlineStr">
        <is>
          <t>CVE-2017-16008</t>
        </is>
      </c>
      <c r="C186" t="inlineStr">
        <is>
          <t>i18next</t>
        </is>
      </c>
      <c r="D186" t="inlineStr">
        <is>
          <t>MODERATE</t>
        </is>
      </c>
      <c r="E186" t="inlineStr">
        <is>
          <t>Cross-Site Scripting in i18next</t>
        </is>
      </c>
      <c r="F186" t="inlineStr">
        <is>
          <t>Affected versions of `i18next` allow untrusted user input to be injected into dictionary key names, resulting in a cross-site scripting vulnerability.
## Proof of Concept
```
var init = i18n.init({debug: true}, function(){
  var test = i18n.t('__firstName__ __lastName__', {
        escapeInterpolation: true,
        firstName: '__lastNameHTML__',
        lastName: '&lt;script&gt;',
  });
  console.log(test);
});
// equals "&lt;script&gt; &amp;lt;script&amp;gt;"
```
## Recommendation
Update to version 1.10.3 or later.</t>
        </is>
      </c>
      <c r="G186" t="inlineStr">
        <is>
          <t>2018-11-09T17:46:56Z</t>
        </is>
      </c>
      <c r="H186" t="inlineStr">
        <is>
          <t>&lt;= 1.10.2</t>
        </is>
      </c>
      <c r="I186" t="inlineStr">
        <is>
          <t>1.10.3</t>
        </is>
      </c>
    </row>
    <row r="187">
      <c r="A187" s="1" t="n">
        <v>185</v>
      </c>
      <c r="B187" t="inlineStr">
        <is>
          <t>CVE-2017-16005</t>
        </is>
      </c>
      <c r="C187" t="inlineStr">
        <is>
          <t>http-signature</t>
        </is>
      </c>
      <c r="D187" t="inlineStr">
        <is>
          <t>LOW</t>
        </is>
      </c>
      <c r="E187" t="inlineStr">
        <is>
          <t>Header Forgery in http-signature</t>
        </is>
      </c>
      <c r="F187" t="inlineStr">
        <is>
          <t>Affected versions of `http-signature` contain a vulnerability which can allow an attacker in a privileged network position to modify header names and change the meaning of the request, without requiring an updated signature. 
This problem occurs because vulnerable versions of `http-signature` sign the contents of headers, but not the header names.
## Proof of Concept
Consider this to be the initial, untampered request:
```
POST /pay HTTP/1.1
Host: example.com
Date: Thu, 05 Jan 2012 21:31:40 GMT
X-Payment-Source: src@money.com
X-Payment-Destination: dst@money.com
Authorization: Signature keyId="Test",algorithm="rsa-sha256",headers="x-payment-source x-payment-destination" MDyO5tSvin5...
```
And the request is intercepted and tampered as follows:
```
X-Payment-Source: dst@money.com // Emails switched
X-Payment-Destination: src@money.com
Authorization: Signature keyId="Test",algorithm="rsa-sha256",headers="x-payment-destination x-payment-source" MDyO5tSvin5...
```
In the resulting responses, both requests would pass signature verification without issue.
```
src@money.com\n
dst@money.com\n
```
## Recommendation
Update to version 0.10.0 or higher.</t>
        </is>
      </c>
      <c r="G187" t="inlineStr">
        <is>
          <t>2018-11-09T17:49:34Z</t>
        </is>
      </c>
      <c r="H187" t="inlineStr">
        <is>
          <t>&lt; 0.10.0</t>
        </is>
      </c>
      <c r="I187" t="inlineStr">
        <is>
          <t>0.10.0</t>
        </is>
      </c>
    </row>
    <row r="188">
      <c r="A188" s="1" t="n">
        <v>186</v>
      </c>
      <c r="B188" t="inlineStr">
        <is>
          <t>CVE-2017-1000043</t>
        </is>
      </c>
      <c r="C188" t="inlineStr">
        <is>
          <t>mapbox.js</t>
        </is>
      </c>
      <c r="D188" t="inlineStr">
        <is>
          <t>MODERATE</t>
        </is>
      </c>
      <c r="E188" t="inlineStr">
        <is>
          <t>Content Injection via TileJSON Name in mapbox.js</t>
        </is>
      </c>
      <c r="F188" t="inlineStr">
        <is>
          <t xml:space="preserve">Versions 1.x prior to 1.6.6 and 2.x prior to 2.2.4 of `mapbox.js` are vulnerable to a cross-site-scripting attack in certain uncommon usage scenarios.
If `L.mapbox.map` or `L.mapbox.shareControl` are used in a manner that gives users control of the TileJSON content, it is possible to inject script content into the name value of the TileJSON. After clicking on the share control, the malicious code will execute in the context of the page using Mapbox.js.
## Recommendation
Version 1.x: Update to version 1.6.6 or later.
Version 2.x: Update to version 2.2.4 or later.
</t>
        </is>
      </c>
      <c r="G188" t="inlineStr">
        <is>
          <t>2018-11-09T17:48:34Z</t>
        </is>
      </c>
      <c r="H188" t="inlineStr">
        <is>
          <t>&lt; 1.6.6</t>
        </is>
      </c>
      <c r="I188" t="inlineStr">
        <is>
          <t>1.6.6</t>
        </is>
      </c>
    </row>
    <row r="189">
      <c r="A189" s="1" t="n">
        <v>187</v>
      </c>
      <c r="B189" t="inlineStr">
        <is>
          <t>CVE-2017-1000043</t>
        </is>
      </c>
      <c r="C189" t="inlineStr">
        <is>
          <t>mapbox.js</t>
        </is>
      </c>
      <c r="D189" t="inlineStr">
        <is>
          <t>MODERATE</t>
        </is>
      </c>
      <c r="E189" t="inlineStr">
        <is>
          <t>Content Injection via TileJSON Name in mapbox.js</t>
        </is>
      </c>
      <c r="F189" t="inlineStr">
        <is>
          <t xml:space="preserve">Versions 1.x prior to 1.6.6 and 2.x prior to 2.2.4 of `mapbox.js` are vulnerable to a cross-site-scripting attack in certain uncommon usage scenarios.
If `L.mapbox.map` or `L.mapbox.shareControl` are used in a manner that gives users control of the TileJSON content, it is possible to inject script content into the name value of the TileJSON. After clicking on the share control, the malicious code will execute in the context of the page using Mapbox.js.
## Recommendation
Version 1.x: Update to version 1.6.6 or later.
Version 2.x: Update to version 2.2.4 or later.
</t>
        </is>
      </c>
      <c r="G189" t="inlineStr">
        <is>
          <t>2018-11-09T17:48:34Z</t>
        </is>
      </c>
      <c r="H189" t="inlineStr">
        <is>
          <t>&gt;= 2.0.0, &lt; 2.2.4</t>
        </is>
      </c>
      <c r="I189" t="inlineStr">
        <is>
          <t>2.2.4</t>
        </is>
      </c>
    </row>
    <row r="190">
      <c r="A190" s="1" t="n">
        <v>188</v>
      </c>
      <c r="B190" t="inlineStr">
        <is>
          <t>CVE-2017-16003</t>
        </is>
      </c>
      <c r="C190" t="inlineStr">
        <is>
          <t>windows-build-tools</t>
        </is>
      </c>
      <c r="D190" t="inlineStr">
        <is>
          <t>HIGH</t>
        </is>
      </c>
      <c r="E190" t="inlineStr">
        <is>
          <t>Downloads Resources over HTTP in windows-build-tools</t>
        </is>
      </c>
      <c r="F190" t="inlineStr">
        <is>
          <t>Affected versions of `windows-build-tools` insecurely download an executable over an unencrypted HTTP connection. 
In scenarios where an attacker has a privileged network position, it is possible to intercept the response and replace the executable with a malicious one, resulting in code execution on the system running `windows-build-tools`.
## Recommendation
Update to version 1.0.0 or later.</t>
        </is>
      </c>
      <c r="G190" t="inlineStr">
        <is>
          <t>2018-11-09T17:48:37Z</t>
        </is>
      </c>
      <c r="H190" t="inlineStr">
        <is>
          <t>&lt; 1.0.0</t>
        </is>
      </c>
      <c r="I190" t="inlineStr">
        <is>
          <t>1.0.0</t>
        </is>
      </c>
    </row>
    <row r="191">
      <c r="A191" s="1" t="n">
        <v>189</v>
      </c>
      <c r="B191" t="inlineStr">
        <is>
          <t>CVE-2018-19289</t>
        </is>
      </c>
      <c r="C191" t="inlineStr">
        <is>
          <t>valine</t>
        </is>
      </c>
      <c r="D191" t="inlineStr">
        <is>
          <t>MODERATE</t>
        </is>
      </c>
      <c r="E191" t="inlineStr">
        <is>
          <t>Moderate severity vulnerability that affects valine</t>
        </is>
      </c>
      <c r="F191" t="inlineStr">
        <is>
          <t>An issue was discovered in Valine v1.3.3. It allows HTML injection, which can be exploited for JavaScript execution via an EMBED element in conjunction with a .pdf file.</t>
        </is>
      </c>
      <c r="G191" t="inlineStr">
        <is>
          <t>2018-11-21T22:19:41Z</t>
        </is>
      </c>
      <c r="H191" t="inlineStr">
        <is>
          <t>&lt;= 1.3.3</t>
        </is>
      </c>
      <c r="I191" t="inlineStr"/>
    </row>
    <row r="192">
      <c r="A192" s="1" t="n">
        <v>190</v>
      </c>
      <c r="B192" t="inlineStr">
        <is>
          <t>CVE-2018-17960</t>
        </is>
      </c>
      <c r="C192" t="inlineStr">
        <is>
          <t>ckeditor</t>
        </is>
      </c>
      <c r="D192" t="inlineStr">
        <is>
          <t>MODERATE</t>
        </is>
      </c>
      <c r="E192" t="inlineStr">
        <is>
          <t>Moderate severity vulnerability that affects ckeditor</t>
        </is>
      </c>
      <c r="F192" t="inlineStr">
        <is>
          <t>CKEditor 4.x before 4.11.0 allows user-assisted XSS involving a source-mode paste.</t>
        </is>
      </c>
      <c r="G192" t="inlineStr">
        <is>
          <t>2018-11-21T22:19:50Z</t>
        </is>
      </c>
      <c r="H192" t="inlineStr">
        <is>
          <t>&lt; 4.11.0</t>
        </is>
      </c>
      <c r="I192" t="inlineStr">
        <is>
          <t>4.11.0</t>
        </is>
      </c>
    </row>
    <row r="193">
      <c r="A193" s="1" t="n">
        <v>191</v>
      </c>
      <c r="B193" t="inlineStr">
        <is>
          <t>CVE-2018-17574</t>
        </is>
      </c>
      <c r="C193" t="inlineStr">
        <is>
          <t>yapi-vendor</t>
        </is>
      </c>
      <c r="D193" t="inlineStr">
        <is>
          <t>MODERATE</t>
        </is>
      </c>
      <c r="E193" t="inlineStr">
        <is>
          <t>Moderate severity vulnerability that affects yapi-vendor</t>
        </is>
      </c>
      <c r="F193" t="inlineStr">
        <is>
          <t>An issue was discovered in YMFE YApi 1.3.23. There is stored XSS in the name field of a project.</t>
        </is>
      </c>
      <c r="G193" t="inlineStr">
        <is>
          <t>2018-11-21T22:19:59Z</t>
        </is>
      </c>
      <c r="H193" t="inlineStr">
        <is>
          <t>&lt; 1.3.23</t>
        </is>
      </c>
      <c r="I193" t="inlineStr">
        <is>
          <t>1.3.23</t>
        </is>
      </c>
    </row>
    <row r="194">
      <c r="A194" s="1" t="n">
        <v>192</v>
      </c>
      <c r="B194" t="inlineStr">
        <is>
          <t>CVE-2018-19057</t>
        </is>
      </c>
      <c r="C194" t="inlineStr">
        <is>
          <t>simplemde</t>
        </is>
      </c>
      <c r="D194" t="inlineStr">
        <is>
          <t>MODERATE</t>
        </is>
      </c>
      <c r="E194" t="inlineStr">
        <is>
          <t>Moderate severity vulnerability that affects simplemde</t>
        </is>
      </c>
      <c r="F194" t="inlineStr">
        <is>
          <t>SimpleMDE 1.11.2 has XSS via an onerror attribute of a crafted IMG element, or via certain input with [ and ( characters, which is mishandled during construction of an A element.</t>
        </is>
      </c>
      <c r="G194" t="inlineStr">
        <is>
          <t>2018-11-21T22:21:25Z</t>
        </is>
      </c>
      <c r="H194" t="inlineStr">
        <is>
          <t>&lt;= 1.11.2</t>
        </is>
      </c>
      <c r="I194" t="inlineStr"/>
    </row>
    <row r="195">
      <c r="A195" s="1" t="n">
        <v>193</v>
      </c>
      <c r="B195" t="inlineStr">
        <is>
          <t>CVE-2018-19183</t>
        </is>
      </c>
      <c r="C195" t="inlineStr">
        <is>
          <t>ethereumjs-vm</t>
        </is>
      </c>
      <c r="D195" t="inlineStr">
        <is>
          <t>LOW</t>
        </is>
      </c>
      <c r="E195" t="inlineStr">
        <is>
          <t>Low severity vulnerability that affects ethereumjs-vm</t>
        </is>
      </c>
      <c r="F195" t="inlineStr">
        <is>
          <t>ethereumjs-vm 2.4.0 allows attackers to cause a denial of service (vm.runCode failure and REVERT) via a "code: Buffer.from(my_code, 'hex')" attribute.</t>
        </is>
      </c>
      <c r="G195" t="inlineStr">
        <is>
          <t>2018-11-21T22:22:46Z</t>
        </is>
      </c>
      <c r="H195" t="inlineStr">
        <is>
          <t>&lt;= 2.4.0</t>
        </is>
      </c>
      <c r="I195" t="inlineStr"/>
    </row>
    <row r="196">
      <c r="A196" s="1" t="n">
        <v>194</v>
      </c>
      <c r="B196" t="inlineStr">
        <is>
          <t>GHSA-mh6f-8j2x-4483</t>
        </is>
      </c>
      <c r="C196" t="inlineStr">
        <is>
          <t>flatmap-stream</t>
        </is>
      </c>
      <c r="D196" t="inlineStr">
        <is>
          <t>CRITICAL</t>
        </is>
      </c>
      <c r="E196" t="inlineStr">
        <is>
          <t>Critical severity vulnerability that affects event-stream and flatmap-stream</t>
        </is>
      </c>
      <c r="F196" t="inlineStr">
        <is>
          <t xml:space="preserve">The NPM package `flatmap-stream` is considered malicious.  A malicious actor added this package as a dependency to the NPM `event-stream` package in version `3.3.6`.  Users of `event-stream` are encouraged to downgrade to the last non-malicious version, `3.3.4`, or upgrade to the latest  4.x version. 
Users of `flatmap-stream` are encouraged to remove the dependency entirely.
</t>
        </is>
      </c>
      <c r="G196" t="inlineStr">
        <is>
          <t>2018-11-26T23:58:21Z</t>
        </is>
      </c>
      <c r="H196" t="inlineStr">
        <is>
          <t>&gt; 0</t>
        </is>
      </c>
      <c r="I196" t="inlineStr"/>
    </row>
    <row r="197">
      <c r="A197" s="1" t="n">
        <v>195</v>
      </c>
      <c r="B197" t="inlineStr">
        <is>
          <t>CVE-2018-1000006</t>
        </is>
      </c>
      <c r="C197" t="inlineStr">
        <is>
          <t>electron</t>
        </is>
      </c>
      <c r="D197" t="inlineStr">
        <is>
          <t>CRITICAL</t>
        </is>
      </c>
      <c r="E197" t="inlineStr">
        <is>
          <t>Remote Code Execution in electron</t>
        </is>
      </c>
      <c r="F197" t="inlineStr">
        <is>
          <t>Affected versions of `electron` may be susceptible to a remote code execution flaw when certain conditions are met:
1. The electron application is running on Windows.
2. The electron application registers as the default handler for a protocol, such as `nodeapp://`.
This vulnerability is caused by a failure to sanitize additional arguments to chromium in the command line handler for Electron.
MacOS and Linux are not vulnerable.
## Recommendation
Update electron to a version that is not vulnerable. If updating is not possible, the electron team has provided the following guidance:
If for some reason you are unable to upgrade your Electron version, you can append `--` as the last argument when calling `app.setAsDefaultProtocolClient`, which prevents Chromium from parsing further options. The double dash `--` signifies the end of command options, after which only positional parameters are accepted.
```
app.setAsDefaultProtocolClient(protocol, process.execPath, [
  '--your-switches-here',
  '--'
])
```</t>
        </is>
      </c>
      <c r="G197" t="inlineStr">
        <is>
          <t>2018-01-23T03:57:44Z</t>
        </is>
      </c>
      <c r="H197" t="inlineStr">
        <is>
          <t>&gt;= 1.7.0, &lt; 1.7.11</t>
        </is>
      </c>
      <c r="I197" t="inlineStr">
        <is>
          <t>1.7.11</t>
        </is>
      </c>
    </row>
    <row r="198">
      <c r="A198" s="1" t="n">
        <v>196</v>
      </c>
      <c r="B198" t="inlineStr">
        <is>
          <t>CVE-2018-1000006</t>
        </is>
      </c>
      <c r="C198" t="inlineStr">
        <is>
          <t>electron</t>
        </is>
      </c>
      <c r="D198" t="inlineStr">
        <is>
          <t>CRITICAL</t>
        </is>
      </c>
      <c r="E198" t="inlineStr">
        <is>
          <t>Remote Code Execution in electron</t>
        </is>
      </c>
      <c r="F198" t="inlineStr">
        <is>
          <t>Affected versions of `electron` may be susceptible to a remote code execution flaw when certain conditions are met:
1. The electron application is running on Windows.
2. The electron application registers as the default handler for a protocol, such as `nodeapp://`.
This vulnerability is caused by a failure to sanitize additional arguments to chromium in the command line handler for Electron.
MacOS and Linux are not vulnerable.
## Recommendation
Update electron to a version that is not vulnerable. If updating is not possible, the electron team has provided the following guidance:
If for some reason you are unable to upgrade your Electron version, you can append `--` as the last argument when calling `app.setAsDefaultProtocolClient`, which prevents Chromium from parsing further options. The double dash `--` signifies the end of command options, after which only positional parameters are accepted.
```
app.setAsDefaultProtocolClient(protocol, process.execPath, [
  '--your-switches-here',
  '--'
])
```</t>
        </is>
      </c>
      <c r="G198" t="inlineStr">
        <is>
          <t>2018-01-23T03:57:44Z</t>
        </is>
      </c>
      <c r="H198" t="inlineStr">
        <is>
          <t>&gt;= 1.6.0, &lt; 1.6.16</t>
        </is>
      </c>
      <c r="I198" t="inlineStr">
        <is>
          <t>1.6.16</t>
        </is>
      </c>
    </row>
    <row r="199">
      <c r="A199" s="1" t="n">
        <v>197</v>
      </c>
      <c r="B199" t="inlineStr">
        <is>
          <t>CVE-2018-1000006</t>
        </is>
      </c>
      <c r="C199" t="inlineStr">
        <is>
          <t>electron</t>
        </is>
      </c>
      <c r="D199" t="inlineStr">
        <is>
          <t>CRITICAL</t>
        </is>
      </c>
      <c r="E199" t="inlineStr">
        <is>
          <t>Remote Code Execution in electron</t>
        </is>
      </c>
      <c r="F199" t="inlineStr">
        <is>
          <t>Affected versions of `electron` may be susceptible to a remote code execution flaw when certain conditions are met:
1. The electron application is running on Windows.
2. The electron application registers as the default handler for a protocol, such as `nodeapp://`.
This vulnerability is caused by a failure to sanitize additional arguments to chromium in the command line handler for Electron.
MacOS and Linux are not vulnerable.
## Recommendation
Update electron to a version that is not vulnerable. If updating is not possible, the electron team has provided the following guidance:
If for some reason you are unable to upgrade your Electron version, you can append `--` as the last argument when calling `app.setAsDefaultProtocolClient`, which prevents Chromium from parsing further options. The double dash `--` signifies the end of command options, after which only positional parameters are accepted.
```
app.setAsDefaultProtocolClient(protocol, process.execPath, [
  '--your-switches-here',
  '--'
])
```</t>
        </is>
      </c>
      <c r="G199" t="inlineStr">
        <is>
          <t>2018-01-23T03:57:44Z</t>
        </is>
      </c>
      <c r="H199" t="inlineStr">
        <is>
          <t>&gt;= 1.8.0, &lt; 1.8.2-beta.4</t>
        </is>
      </c>
      <c r="I199" t="inlineStr">
        <is>
          <t>1.8.2-beta.4</t>
        </is>
      </c>
    </row>
    <row r="200">
      <c r="A200" s="1" t="n">
        <v>198</v>
      </c>
      <c r="B200" t="inlineStr">
        <is>
          <t>CVE-2018-3728</t>
        </is>
      </c>
      <c r="C200" t="inlineStr">
        <is>
          <t>hoek</t>
        </is>
      </c>
      <c r="D200" t="inlineStr">
        <is>
          <t>MODERATE</t>
        </is>
      </c>
      <c r="E200" t="inlineStr">
        <is>
          <t>Prototype Pollution in hoek</t>
        </is>
      </c>
      <c r="F200" t="inlineStr">
        <is>
          <t>Versions of `hoek` prior to 4.2.1 and 5.0.3 are vulnerable to prototype pollution.
The `merge` function, and the `applyToDefaults` and `applyToDefaultsWithShallow` functions which leverage `merge` behind the scenes, are vulnerable to a prototype pollution attack when provided an _unvalidated_ payload created from a JSON string containing the `__proto__` property.
This can be demonstrated like so:
```javascript
var Hoek = require('hoek');
var malicious_payload = '{"__proto__":{"oops":"It works !"}}';
var a = {};
console.log("Before : " + a.oops);
Hoek.merge({}, JSON.parse(malicious_payload));
console.log("After : " + a.oops);
```
This type of attack can be used to overwrite existing properties causing a potential denial of service.
## Recommendation
Update to version 4.2.1, 5.0.3 or later.</t>
        </is>
      </c>
      <c r="G200" t="inlineStr">
        <is>
          <t>2018-04-26T15:25:17Z</t>
        </is>
      </c>
      <c r="H200" t="inlineStr">
        <is>
          <t>&gt;= 5.0.0, &lt; 5.0.3</t>
        </is>
      </c>
      <c r="I200" t="inlineStr">
        <is>
          <t>5.0.3</t>
        </is>
      </c>
    </row>
    <row r="201">
      <c r="A201" s="1" t="n">
        <v>199</v>
      </c>
      <c r="B201" t="inlineStr">
        <is>
          <t>CVE-2016-10548</t>
        </is>
      </c>
      <c r="C201" t="inlineStr">
        <is>
          <t>reduce-css-calc</t>
        </is>
      </c>
      <c r="D201" t="inlineStr">
        <is>
          <t>CRITICAL</t>
        </is>
      </c>
      <c r="E201" t="inlineStr">
        <is>
          <t>Arbitrary Code Injection in reduce-css-calc</t>
        </is>
      </c>
      <c r="F201" t="inlineStr">
        <is>
          <t>Affected versions of `reduce-css-calc` pass input directly to `eval`. If user input is passed into the calc function, this may result in cross-site scripting on the browser, or remote code execution on the server.
## Proof of Concept
```
const reduceCSSCalc = require('reduce-css-calc');
console.log(reduceCSSCalc(`calc(                       (Buffer(10000)))`));
console.log(reduceCSSCalc(`calc(                       (global['fs'] = require('fs')))`));
console.log(reduceCSSCalc(`calc(                       (fs['readFileSync']("/etc/passwd", "utf-8")))`));
```
## Recommendation
Update to version 1.2.5 or later.</t>
        </is>
      </c>
      <c r="G201" t="inlineStr">
        <is>
          <t>2018-06-07T19:43:06Z</t>
        </is>
      </c>
      <c r="H201" t="inlineStr">
        <is>
          <t>&lt; 1.2.5</t>
        </is>
      </c>
      <c r="I201" t="inlineStr">
        <is>
          <t>1.2.5</t>
        </is>
      </c>
    </row>
    <row r="202">
      <c r="A202" s="1" t="n">
        <v>200</v>
      </c>
      <c r="B202" t="inlineStr">
        <is>
          <t>CVE-2015-9242</t>
        </is>
      </c>
      <c r="C202" t="inlineStr">
        <is>
          <t>ecstatic</t>
        </is>
      </c>
      <c r="D202" t="inlineStr">
        <is>
          <t>HIGH</t>
        </is>
      </c>
      <c r="E202" t="inlineStr">
        <is>
          <t>Denial of Service in ecstatic</t>
        </is>
      </c>
      <c r="F202" t="inlineStr">
        <is>
          <t>Versions of `ecstatic` prior to 1.4.0 are affected by a denial of service vulnerability when certain input strings are sent via the `Last-Modified` or `If-Modified-Since` headers.
Parsing certain inputs with `new Date()` or `Date.parse()` cases v8 to crash. As ecstatic passes the value of the affected headers into one of these functions, sending certain inputs via one of the headers will cause the server to crash.
## Recommendation
Update to version 1.4.0 or later.</t>
        </is>
      </c>
      <c r="G202" t="inlineStr">
        <is>
          <t>2018-06-07T19:43:11Z</t>
        </is>
      </c>
      <c r="H202" t="inlineStr">
        <is>
          <t>&lt; 1.4.0</t>
        </is>
      </c>
      <c r="I202" t="inlineStr">
        <is>
          <t>1.4.0</t>
        </is>
      </c>
    </row>
    <row r="203">
      <c r="A203" s="1" t="n">
        <v>201</v>
      </c>
      <c r="B203" t="inlineStr">
        <is>
          <t>CVE-2015-9241</t>
        </is>
      </c>
      <c r="C203" t="inlineStr">
        <is>
          <t>hapi</t>
        </is>
      </c>
      <c r="D203" t="inlineStr">
        <is>
          <t>HIGH</t>
        </is>
      </c>
      <c r="E203" t="inlineStr">
        <is>
          <t>Denial of Service in hapi</t>
        </is>
      </c>
      <c r="F203" t="inlineStr">
        <is>
          <t>Versions of `hapi` prior to 11.1.3 are affected by a denial of service vulnerability.
The vulnerability is triggered when certain input is passed into the If-Modified-Since or Last-Modified headers.
This causes an 'illegal access' exception to be raised, and instead of sending a HTTP 500 error back to the sender, hapi will continue to hold the socket open until timed out (default node timeout is 2 minutes).
## Recommendation
Update to v11.1.3 or later</t>
        </is>
      </c>
      <c r="G203" t="inlineStr">
        <is>
          <t>2018-06-07T19:43:15Z</t>
        </is>
      </c>
      <c r="H203" t="inlineStr">
        <is>
          <t>&lt; 11.1.3</t>
        </is>
      </c>
      <c r="I203" t="inlineStr">
        <is>
          <t>11.1.3</t>
        </is>
      </c>
    </row>
    <row r="204">
      <c r="A204" s="1" t="n">
        <v>202</v>
      </c>
      <c r="B204" t="inlineStr">
        <is>
          <t>CVE-2015-9240</t>
        </is>
      </c>
      <c r="C204" t="inlineStr">
        <is>
          <t>keystone</t>
        </is>
      </c>
      <c r="D204" t="inlineStr">
        <is>
          <t>LOW</t>
        </is>
      </c>
      <c r="E204" t="inlineStr">
        <is>
          <t>Authentication Weakness in keystone</t>
        </is>
      </c>
      <c r="F204" t="inlineStr">
        <is>
          <t>Versions of `keystone` prior to 0.3.16 are affected by a partial authentication bypass vulnerability. In the default sign in functionality, if an attacker provides a full and correct password, yet only provides part of the associated email address, authentication will be granted.
## Recommendation
Update to version 0.3.16 or later.</t>
        </is>
      </c>
      <c r="G204" t="inlineStr">
        <is>
          <t>2018-06-07T19:43:20Z</t>
        </is>
      </c>
      <c r="H204" t="inlineStr">
        <is>
          <t>&lt; 0.3.16</t>
        </is>
      </c>
      <c r="I204" t="inlineStr">
        <is>
          <t>0.3.16</t>
        </is>
      </c>
    </row>
    <row r="205">
      <c r="A205" s="1" t="n">
        <v>203</v>
      </c>
      <c r="B205" t="inlineStr">
        <is>
          <t>CVE-2015-9236</t>
        </is>
      </c>
      <c r="C205" t="inlineStr">
        <is>
          <t>hapi</t>
        </is>
      </c>
      <c r="D205" t="inlineStr">
        <is>
          <t>MODERATE</t>
        </is>
      </c>
      <c r="E205" t="inlineStr">
        <is>
          <t>Incorrect handling of CORS preflight request headers in hapi</t>
        </is>
      </c>
      <c r="F205" t="inlineStr">
        <is>
          <t>Versions of `hapi` prior to 11.0.0 implement CORS incorrectly, allowing for configurations that at best return inconsistent headers, and at worst allow cross-origin activities that are expected to be forbidden. 
If the connection has CORS enabled but one route has it off, and the route is not GET, the OPTIONS prefetch request will return the default CORS headers and then the actual request will go through and return no CORS headers. This defeats the purpose of turning CORS on the route.
## Recommendation
Update to version 11.0.0 or later.</t>
        </is>
      </c>
      <c r="G205" t="inlineStr">
        <is>
          <t>2018-06-07T19:43:25Z</t>
        </is>
      </c>
      <c r="H205" t="inlineStr">
        <is>
          <t>&lt; 11.0.0</t>
        </is>
      </c>
      <c r="I205" t="inlineStr">
        <is>
          <t>11.0.0</t>
        </is>
      </c>
    </row>
    <row r="206">
      <c r="A206" s="1" t="n">
        <v>204</v>
      </c>
      <c r="B206" t="inlineStr">
        <is>
          <t>CVE-2017-5954</t>
        </is>
      </c>
      <c r="C206" t="inlineStr">
        <is>
          <t>serialize-to-js</t>
        </is>
      </c>
      <c r="D206" t="inlineStr">
        <is>
          <t>CRITICAL</t>
        </is>
      </c>
      <c r="E206" t="inlineStr">
        <is>
          <t>Code Execution Through IIFE in serialize-to-js</t>
        </is>
      </c>
      <c r="F206" t="inlineStr">
        <is>
          <t>Affected versions of `serialize-to-js` may be vulnerable to arbitrary code execution through an Immediately Invoked Function Expression (IIFE). 
## Proof of Concept
```
var payload = "{e: (function(){ eval('console.log(`exploited`)') })() }"
var serialize = require('serialize-to-js');
serialize.deserialize(payload);
```
## Recommendation
Update to version 1.0.0, or later, and review [this disclaimer](https://www.npmjs.com/package/serialize-to-js#deserialize) from the author.</t>
        </is>
      </c>
      <c r="G206" t="inlineStr">
        <is>
          <t>2018-07-18T18:27:41Z</t>
        </is>
      </c>
      <c r="H206" t="inlineStr">
        <is>
          <t>&lt;= 0.5.0</t>
        </is>
      </c>
      <c r="I206" t="inlineStr">
        <is>
          <t>1.0.0</t>
        </is>
      </c>
    </row>
    <row r="207">
      <c r="A207" s="1" t="n">
        <v>205</v>
      </c>
      <c r="B207" t="inlineStr">
        <is>
          <t>CVE-2017-16100</t>
        </is>
      </c>
      <c r="C207" t="inlineStr">
        <is>
          <t>dns-sync</t>
        </is>
      </c>
      <c r="D207" t="inlineStr">
        <is>
          <t>CRITICAL</t>
        </is>
      </c>
      <c r="E207" t="inlineStr">
        <is>
          <t>Command Injection in dns-sync</t>
        </is>
      </c>
      <c r="F207" t="inlineStr">
        <is>
          <t>Affected versions of `dns-sync` have an arbitrary command execution vulnerability in the `resolve()` method. 
## Recommendation
- Use an alternative dns resolver
- Do not allow untrusted input into `dns-sync.resolve()`</t>
        </is>
      </c>
      <c r="G207" t="inlineStr">
        <is>
          <t>2018-07-18T18:28:02Z</t>
        </is>
      </c>
      <c r="H207" t="inlineStr">
        <is>
          <t>&lt; 0.1.1</t>
        </is>
      </c>
      <c r="I207" t="inlineStr">
        <is>
          <t>0.1.1</t>
        </is>
      </c>
    </row>
    <row r="208">
      <c r="A208" s="1" t="n">
        <v>206</v>
      </c>
      <c r="B208" t="inlineStr">
        <is>
          <t>CVE-2018-3726</t>
        </is>
      </c>
      <c r="C208" t="inlineStr">
        <is>
          <t>crud-file-server</t>
        </is>
      </c>
      <c r="D208" t="inlineStr">
        <is>
          <t>CRITICAL</t>
        </is>
      </c>
      <c r="E208" t="inlineStr">
        <is>
          <t>Cross-site Scripting (XSS) - Stored in crud-file-server</t>
        </is>
      </c>
      <c r="F208" t="inlineStr">
        <is>
          <t>Versions of `crud-file-server` before 0.8.0 are vulnerable to stored cross-site scripting (XSS). This is due to insufficient santiziation of filenames when directory index is served by `crud-file-server`.
## Recommendation
Update to version 0.8.0 or later.</t>
        </is>
      </c>
      <c r="G208" t="inlineStr">
        <is>
          <t>2018-07-18T18:34:27Z</t>
        </is>
      </c>
      <c r="H208" t="inlineStr">
        <is>
          <t>&lt;= 0.7.0</t>
        </is>
      </c>
      <c r="I208" t="inlineStr">
        <is>
          <t>0.8.0</t>
        </is>
      </c>
    </row>
    <row r="209">
      <c r="A209" s="1" t="n">
        <v>207</v>
      </c>
      <c r="B209" t="inlineStr">
        <is>
          <t>CVE-2018-3732</t>
        </is>
      </c>
      <c r="C209" t="inlineStr">
        <is>
          <t>resolve-path</t>
        </is>
      </c>
      <c r="D209" t="inlineStr">
        <is>
          <t>HIGH</t>
        </is>
      </c>
      <c r="E209" t="inlineStr">
        <is>
          <t>Path Traversal in resolve-path</t>
        </is>
      </c>
      <c r="F209" t="inlineStr">
        <is>
          <t>Versions of `resolve-path` before 1.4.0 are vulnerable to path traversal. `resolve-path` relative path resolving suffers from a lack of file path sanitization for windows based paths.
## Recommendation
Update to version 1.4.0 or later.</t>
        </is>
      </c>
      <c r="G209" t="inlineStr">
        <is>
          <t>2018-07-18T21:20:25Z</t>
        </is>
      </c>
      <c r="H209" t="inlineStr">
        <is>
          <t>&lt; 1.4.0</t>
        </is>
      </c>
      <c r="I209" t="inlineStr">
        <is>
          <t>1.4.0</t>
        </is>
      </c>
    </row>
    <row r="210">
      <c r="A210" s="1" t="n">
        <v>208</v>
      </c>
      <c r="B210" t="inlineStr">
        <is>
          <t>CVE-2018-3731</t>
        </is>
      </c>
      <c r="C210" t="inlineStr">
        <is>
          <t>public</t>
        </is>
      </c>
      <c r="D210" t="inlineStr">
        <is>
          <t>HIGH</t>
        </is>
      </c>
      <c r="E210" t="inlineStr">
        <is>
          <t>Path Traversal in public</t>
        </is>
      </c>
      <c r="F210" t="inlineStr">
        <is>
          <t>Versions of `public` before 0.1.3 are vulnerable to path traversal. This is due to lack of file path sanitization which could lead to any file the parent process has access to on the server to be read by malicious user.
## Recommendation
Update to version 0.1.3 or later.</t>
        </is>
      </c>
      <c r="G210" t="inlineStr">
        <is>
          <t>2018-07-18T21:20:30Z</t>
        </is>
      </c>
      <c r="H210" t="inlineStr">
        <is>
          <t>&lt;= 0.1.2</t>
        </is>
      </c>
      <c r="I210" t="inlineStr">
        <is>
          <t>0.1.3</t>
        </is>
      </c>
    </row>
    <row r="211">
      <c r="A211" s="1" t="n">
        <v>209</v>
      </c>
      <c r="B211" t="inlineStr">
        <is>
          <t>CVE-2018-3711</t>
        </is>
      </c>
      <c r="C211" t="inlineStr">
        <is>
          <t>fastify</t>
        </is>
      </c>
      <c r="D211" t="inlineStr">
        <is>
          <t>HIGH</t>
        </is>
      </c>
      <c r="E211" t="inlineStr">
        <is>
          <t>Fastify denial-of-service vulnerability with large JSON payloads in fastify</t>
        </is>
      </c>
      <c r="F211" t="inlineStr">
        <is>
          <t>Affected versions of `fastify` are vulnerable to a denial of service when processing a request with `Content-Type` set to `application/json` and a very large payload.
## Recommendation
Update to version 0.38.0 or later.</t>
        </is>
      </c>
      <c r="G211" t="inlineStr">
        <is>
          <t>2018-07-18T21:20:34Z</t>
        </is>
      </c>
      <c r="H211" t="inlineStr">
        <is>
          <t>&lt;= 0.37.0</t>
        </is>
      </c>
      <c r="I211" t="inlineStr">
        <is>
          <t>0.38.0</t>
        </is>
      </c>
    </row>
    <row r="212">
      <c r="A212" s="1" t="n">
        <v>210</v>
      </c>
      <c r="B212" t="inlineStr">
        <is>
          <t>CVE-2017-16138</t>
        </is>
      </c>
      <c r="C212" t="inlineStr">
        <is>
          <t>mime</t>
        </is>
      </c>
      <c r="D212" t="inlineStr">
        <is>
          <t>MODERATE</t>
        </is>
      </c>
      <c r="E212" t="inlineStr">
        <is>
          <t>Regular Expression Denial of Service in mime</t>
        </is>
      </c>
      <c r="F212" t="inlineStr">
        <is>
          <t>Affected versions of `mime` are vulnerable to regular expression denial of service when a mime lookup is performed on untrusted user input.
## Recommendation
Update to version 2.0.3 or later.</t>
        </is>
      </c>
      <c r="G212" t="inlineStr">
        <is>
          <t>2018-07-20T16:20:52Z</t>
        </is>
      </c>
      <c r="H212" t="inlineStr">
        <is>
          <t>&gt;= 2.0.0, &lt; 2.0.3</t>
        </is>
      </c>
      <c r="I212" t="inlineStr">
        <is>
          <t>2.0.3</t>
        </is>
      </c>
    </row>
    <row r="213">
      <c r="A213" s="1" t="n">
        <v>211</v>
      </c>
      <c r="B213" t="inlineStr">
        <is>
          <t>CVE-2017-16007</t>
        </is>
      </c>
      <c r="C213" t="inlineStr">
        <is>
          <t>node-jose</t>
        </is>
      </c>
      <c r="D213" t="inlineStr">
        <is>
          <t>HIGH</t>
        </is>
      </c>
      <c r="E213" t="inlineStr">
        <is>
          <t>Invalid Curve Attack in node-jose</t>
        </is>
      </c>
      <c r="F213" t="inlineStr">
        <is>
          <t>Affected versions of `node-jose` are vulnerable to an invalid curve attack. This allows an attacker to recover the private secret key when JWE with Key Agreement with Elliptic Curve Diffie-Hellman Ephemeral Static (ECDH-ES) is used.
[Proof of Concept](https://gist.github.com/asanso/fa25685348051ef6a28d49aa0f27a4ae)
## Recommendation
Update to version 0.9.3 or later.</t>
        </is>
      </c>
      <c r="G213" t="inlineStr">
        <is>
          <t>2018-07-20T21:10:14Z</t>
        </is>
      </c>
      <c r="H213" t="inlineStr">
        <is>
          <t>&lt; 0.9.3</t>
        </is>
      </c>
      <c r="I213" t="inlineStr">
        <is>
          <t>0.9.3</t>
        </is>
      </c>
    </row>
    <row r="214">
      <c r="A214" s="1" t="n">
        <v>212</v>
      </c>
      <c r="B214" t="inlineStr">
        <is>
          <t>CVE-2017-15010</t>
        </is>
      </c>
      <c r="C214" t="inlineStr">
        <is>
          <t>tough-cookie</t>
        </is>
      </c>
      <c r="D214" t="inlineStr">
        <is>
          <t>HIGH</t>
        </is>
      </c>
      <c r="E214" t="inlineStr">
        <is>
          <t>Regular Expression Denial of Service in tough-cookie</t>
        </is>
      </c>
      <c r="F214" t="inlineStr">
        <is>
          <t>Affected versions of `tough-cookie` are susceptible to a regular expression denial of service.
The amplification on this vulnerability is relatively low - it takes around 2 seconds for the engine to execute on a malicious input which is 50,000 characters in length.
If node was compiled using the `-DHTTP_MAX_HEADER_SIZE` however, the impact of the vulnerability can be significant, as the primary limitation for the vulnerability is the default max HTTP header length in node.
## Recommendation
Update to version 2.3.3 or later.</t>
        </is>
      </c>
      <c r="G214" t="inlineStr">
        <is>
          <t>2018-07-24T20:14:39Z</t>
        </is>
      </c>
      <c r="H214" t="inlineStr">
        <is>
          <t>&lt; 2.3.3</t>
        </is>
      </c>
      <c r="I214" t="inlineStr">
        <is>
          <t>2.3.3</t>
        </is>
      </c>
    </row>
    <row r="215">
      <c r="A215" s="1" t="n">
        <v>213</v>
      </c>
      <c r="B215" t="inlineStr">
        <is>
          <t>CVE-2017-16010</t>
        </is>
      </c>
      <c r="C215" t="inlineStr">
        <is>
          <t>i18next</t>
        </is>
      </c>
      <c r="D215" t="inlineStr">
        <is>
          <t>MODERATE</t>
        </is>
      </c>
      <c r="E215" t="inlineStr">
        <is>
          <t>Cross-Site Scripting in i18next</t>
        </is>
      </c>
      <c r="F215" t="inlineStr">
        <is>
          <t>Affected versions of `i18next` may fail to sanitize user input when certain configuration options are used. When using the `.init` method, passing interpolation options without passing an `escapeValue` will default to `undefined` rather than the assumed `true`. 
## Proof of Concept
```
var init = i18n.init({
  interpolation: {
    prefix: "__",
    suffix: "__",
    escapeValue: true
  }
}, function(){
  var test = i18n.t('__firstName__ __lastName__', {
        firstName: 'Bob',
        lastName: '["foo","bar"]',
  });
  console.log(test);
});
```
When `escapeValue` is explicitly passed, the result of `test` is: 
```
&amp;lt;script&amp;gt;alert(1)&amp;lt;&amp;#x2F;script&amp;gt; Johnson
```
This is supposed to be the default. However, if `escapeValue` is not included, the result is the unescaped string: 
```
&lt;script&gt;alert(1)&lt;/script&gt; Johnson
```
## Recommendation
Update to version 3.4.4 or later.</t>
        </is>
      </c>
      <c r="G215" t="inlineStr">
        <is>
          <t>2018-07-24T19:58:33Z</t>
        </is>
      </c>
      <c r="H215" t="inlineStr">
        <is>
          <t>&gt;= 2.0.0, &lt; 3.4.4</t>
        </is>
      </c>
      <c r="I215" t="inlineStr">
        <is>
          <t>3.4.4</t>
        </is>
      </c>
    </row>
    <row r="216">
      <c r="A216" s="1" t="n">
        <v>214</v>
      </c>
      <c r="B216" t="inlineStr">
        <is>
          <t>CVE-2017-16030</t>
        </is>
      </c>
      <c r="C216" t="inlineStr">
        <is>
          <t>useragent</t>
        </is>
      </c>
      <c r="D216" t="inlineStr">
        <is>
          <t>HIGH</t>
        </is>
      </c>
      <c r="E216" t="inlineStr">
        <is>
          <t>ReDoS via long UserAgent header in useragent</t>
        </is>
      </c>
      <c r="F216" t="inlineStr">
        <is>
          <t>Affected versions of `useragent` are vulnerable to regular expression denial of service when an arbitrarily long `User-Agent` header is parsed.
## Proof of Concept
```
var useragent = require('useragent');
var badUserAgent = 'MSIE 0.0'+Array(900000).join('0')+'XBLWP';
var request = 'GET / HTTP/1.1\r\nUser-Agent: ' + badUserAgent + '\r\n\r\n';
console.log(useragent.parse(request));
```
## Recommendation
Update to version 2.1.13 or later.</t>
        </is>
      </c>
      <c r="G216" t="inlineStr">
        <is>
          <t>2018-07-24T19:59:13Z</t>
        </is>
      </c>
      <c r="H216" t="inlineStr">
        <is>
          <t>&lt;= 2.1.12</t>
        </is>
      </c>
      <c r="I216" t="inlineStr">
        <is>
          <t>2.1.13</t>
        </is>
      </c>
    </row>
    <row r="217">
      <c r="A217" s="1" t="n">
        <v>215</v>
      </c>
      <c r="B217" t="inlineStr">
        <is>
          <t>CVE-2017-16023</t>
        </is>
      </c>
      <c r="C217" t="inlineStr">
        <is>
          <t>decamelize</t>
        </is>
      </c>
      <c r="D217" t="inlineStr">
        <is>
          <t>HIGH</t>
        </is>
      </c>
      <c r="E217" t="inlineStr">
        <is>
          <t>Regular Expression Denial of Service in decamelize</t>
        </is>
      </c>
      <c r="F217" t="inlineStr">
        <is>
          <t>Affected versions of `decamelize` are susceptible to a denial of service vulnerability when user input is passed directly into `decamelize`.
## Recommendation
Update to version 1.1.2 or later.</t>
        </is>
      </c>
      <c r="G217" t="inlineStr">
        <is>
          <t>2018-07-24T20:00:17Z</t>
        </is>
      </c>
      <c r="H217" t="inlineStr">
        <is>
          <t>&gt;= 1.1.0, &lt;= 1.1.1</t>
        </is>
      </c>
      <c r="I217" t="inlineStr">
        <is>
          <t>1.1.2</t>
        </is>
      </c>
    </row>
    <row r="218">
      <c r="A218" s="1" t="n">
        <v>216</v>
      </c>
      <c r="B218" t="inlineStr">
        <is>
          <t>CVE-2017-16021</t>
        </is>
      </c>
      <c r="C218" t="inlineStr">
        <is>
          <t>uri-js</t>
        </is>
      </c>
      <c r="D218" t="inlineStr">
        <is>
          <t>HIGH</t>
        </is>
      </c>
      <c r="E218" t="inlineStr">
        <is>
          <t>Regular Expression Denial Of Service in uri-js</t>
        </is>
      </c>
      <c r="F218" t="inlineStr">
        <is>
          <t>Affected versions of `uri-js` is susceptible to a regular expression denial of service vulnerability when user input is sent to the `.parse()` method.
## Recommendation
Update to v3.0.0 or later.</t>
        </is>
      </c>
      <c r="G218" t="inlineStr">
        <is>
          <t>2018-07-24T20:00:30Z</t>
        </is>
      </c>
      <c r="H218" t="inlineStr">
        <is>
          <t>&lt;= 2.1.1</t>
        </is>
      </c>
      <c r="I218" t="inlineStr">
        <is>
          <t>3.0.0</t>
        </is>
      </c>
    </row>
    <row r="219">
      <c r="A219" s="1" t="n">
        <v>217</v>
      </c>
      <c r="B219" t="inlineStr">
        <is>
          <t>CVE-2017-16225</t>
        </is>
      </c>
      <c r="C219" t="inlineStr">
        <is>
          <t>aegir</t>
        </is>
      </c>
      <c r="D219" t="inlineStr">
        <is>
          <t>HIGH</t>
        </is>
      </c>
      <c r="E219" t="inlineStr">
        <is>
          <t>Github Token Leak in aegir</t>
        </is>
      </c>
      <c r="F219" t="inlineStr">
        <is>
          <t>Affected versions of `aegir` bundle and publish the current users github token to npm when `aegir-release` is executed.
## Recommendation
Update to version 12.0.8 or later.
If you used this module to do a release for your project you should invalidate the GitHub tokens that were leaked.</t>
        </is>
      </c>
      <c r="G219" t="inlineStr">
        <is>
          <t>2018-07-24T20:04:11Z</t>
        </is>
      </c>
      <c r="H219" t="inlineStr">
        <is>
          <t>&gt;= 12.0.0, &lt;= 12.0.7</t>
        </is>
      </c>
      <c r="I219" t="inlineStr">
        <is>
          <t>12.0.8</t>
        </is>
      </c>
    </row>
    <row r="220">
      <c r="A220" s="1" t="n">
        <v>218</v>
      </c>
      <c r="B220" t="inlineStr">
        <is>
          <t>CVE-2017-16025</t>
        </is>
      </c>
      <c r="C220" t="inlineStr">
        <is>
          <t>nes</t>
        </is>
      </c>
      <c r="D220" t="inlineStr">
        <is>
          <t>HIGH</t>
        </is>
      </c>
      <c r="E220" t="inlineStr">
        <is>
          <t>Denial of Service in nes</t>
        </is>
      </c>
      <c r="F220" t="inlineStr">
        <is>
          <t>Affected versions of `nes` are vulnerable to denial of service when given an invalid `cookie` header, and websocket authentication is set to `cookie`. Submitting an invalid cookie on the websocket upgrade request will cause the node process to throw and exit.
## Recommendation
Update to version 6.4.1 or later.</t>
        </is>
      </c>
      <c r="G220" t="inlineStr">
        <is>
          <t>2018-07-24T20:06:33Z</t>
        </is>
      </c>
      <c r="H220" t="inlineStr">
        <is>
          <t>&lt;= 6.4.0</t>
        </is>
      </c>
      <c r="I220" t="inlineStr">
        <is>
          <t>6.4.1</t>
        </is>
      </c>
    </row>
    <row r="221">
      <c r="A221" s="1" t="n">
        <v>219</v>
      </c>
      <c r="B221" t="inlineStr">
        <is>
          <t>CVE-2017-16114</t>
        </is>
      </c>
      <c r="C221" t="inlineStr">
        <is>
          <t>marked</t>
        </is>
      </c>
      <c r="D221" t="inlineStr">
        <is>
          <t>HIGH</t>
        </is>
      </c>
      <c r="E221" t="inlineStr">
        <is>
          <t>Regular Expression Denial of Service in marked</t>
        </is>
      </c>
      <c r="F221" t="inlineStr">
        <is>
          <t>Affected versions of `marked` are vulnerable to a regular expression denial of service. 
The amplification in this vulnerability is significant, with 1,000 characters resulting in the event loop being blocked for around 6 seconds.
## Recommendation
Update to version 0.3.9 or later.</t>
        </is>
      </c>
      <c r="G221" t="inlineStr">
        <is>
          <t>2018-07-24T20:10:52Z</t>
        </is>
      </c>
      <c r="H221" t="inlineStr">
        <is>
          <t>&lt; 0.3.9</t>
        </is>
      </c>
      <c r="I221" t="inlineStr">
        <is>
          <t>0.3.9</t>
        </is>
      </c>
    </row>
    <row r="222">
      <c r="A222" s="1" t="n">
        <v>220</v>
      </c>
      <c r="B222" t="inlineStr">
        <is>
          <t>CVE-2017-16099</t>
        </is>
      </c>
      <c r="C222" t="inlineStr">
        <is>
          <t>no-case</t>
        </is>
      </c>
      <c r="D222" t="inlineStr">
        <is>
          <t>HIGH</t>
        </is>
      </c>
      <c r="E222" t="inlineStr">
        <is>
          <t>Regular Expression Denial of Service in no-case</t>
        </is>
      </c>
      <c r="F222" t="inlineStr">
        <is>
          <t>Affected versions of `no-case` are vulnerable to a regular expression denial of service when parsing untrusted user input.
## Recommendation
Update to version 2.3.2 or later.</t>
        </is>
      </c>
      <c r="G222" t="inlineStr">
        <is>
          <t>2018-07-24T19:51:16Z</t>
        </is>
      </c>
      <c r="H222" t="inlineStr">
        <is>
          <t>&lt; 2.3.2</t>
        </is>
      </c>
      <c r="I222" t="inlineStr">
        <is>
          <t>2.3.2</t>
        </is>
      </c>
    </row>
    <row r="223">
      <c r="A223" s="1" t="n">
        <v>221</v>
      </c>
      <c r="B223" t="inlineStr">
        <is>
          <t>CVE-2017-16084</t>
        </is>
      </c>
      <c r="C223" t="inlineStr">
        <is>
          <t>list-n-stream</t>
        </is>
      </c>
      <c r="D223" t="inlineStr">
        <is>
          <t>HIGH</t>
        </is>
      </c>
      <c r="E223" t="inlineStr">
        <is>
          <t>Directory Traversal in list-n-stream</t>
        </is>
      </c>
      <c r="F223" t="inlineStr">
        <is>
          <t>Affected versions of `list-n-stream`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Update to version 0.0.11 or later.</t>
        </is>
      </c>
      <c r="G223" t="inlineStr">
        <is>
          <t>2018-07-24T14:57:31Z</t>
        </is>
      </c>
      <c r="H223" t="inlineStr">
        <is>
          <t>&lt;= 0.0.10</t>
        </is>
      </c>
      <c r="I223" t="inlineStr">
        <is>
          <t>0.0.11</t>
        </is>
      </c>
    </row>
    <row r="224">
      <c r="A224" s="1" t="n">
        <v>222</v>
      </c>
      <c r="B224" t="inlineStr">
        <is>
          <t>CVE-2017-16085</t>
        </is>
      </c>
      <c r="C224" t="inlineStr">
        <is>
          <t>tinyserver2</t>
        </is>
      </c>
      <c r="D224" t="inlineStr">
        <is>
          <t>HIGH</t>
        </is>
      </c>
      <c r="E224" t="inlineStr">
        <is>
          <t>Directory Traversal in tinyserver2</t>
        </is>
      </c>
      <c r="F224" t="inlineStr">
        <is>
          <t>Affected versions of `tinyserver2`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Update to v0.6.0 or later.</t>
        </is>
      </c>
      <c r="G224" t="inlineStr">
        <is>
          <t>2018-07-24T15:01:34Z</t>
        </is>
      </c>
      <c r="H224" t="inlineStr">
        <is>
          <t>&lt;= 0.5.2</t>
        </is>
      </c>
      <c r="I224" t="inlineStr">
        <is>
          <t>0.6.0</t>
        </is>
      </c>
    </row>
    <row r="225">
      <c r="A225" s="1" t="n">
        <v>223</v>
      </c>
      <c r="B225" t="inlineStr">
        <is>
          <t>CVE-2017-16041</t>
        </is>
      </c>
      <c r="C225" t="inlineStr">
        <is>
          <t>ikst</t>
        </is>
      </c>
      <c r="D225" t="inlineStr">
        <is>
          <t>HIGH</t>
        </is>
      </c>
      <c r="E225" t="inlineStr">
        <is>
          <t>Downloads Resources over HTTP in ikst</t>
        </is>
      </c>
      <c r="F225" t="inlineStr">
        <is>
          <t>Affected versions of `ikst` insecurely download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Upgrade to version 1.1.2 or greater.</t>
        </is>
      </c>
      <c r="G225" t="inlineStr">
        <is>
          <t>2018-07-24T15:56:19Z</t>
        </is>
      </c>
      <c r="H225" t="inlineStr">
        <is>
          <t>&lt; 1.1.2</t>
        </is>
      </c>
      <c r="I225" t="inlineStr">
        <is>
          <t>1.1.2</t>
        </is>
      </c>
    </row>
    <row r="226">
      <c r="A226" s="1" t="n">
        <v>224</v>
      </c>
      <c r="B226" t="inlineStr">
        <is>
          <t>CVE-2017-16083</t>
        </is>
      </c>
      <c r="C226" t="inlineStr">
        <is>
          <t>node-simple-router</t>
        </is>
      </c>
      <c r="D226" t="inlineStr">
        <is>
          <t>HIGH</t>
        </is>
      </c>
      <c r="E226" t="inlineStr">
        <is>
          <t>Directory Traversal in node-simple-router</t>
        </is>
      </c>
      <c r="F226" t="inlineStr">
        <is>
          <t>Affected versions of `node-simple-router`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Update to v0.10.1 or later.</t>
        </is>
      </c>
      <c r="G226" t="inlineStr">
        <is>
          <t>2018-07-24T19:42:39Z</t>
        </is>
      </c>
      <c r="H226" t="inlineStr">
        <is>
          <t>&lt;= 0.10.0</t>
        </is>
      </c>
      <c r="I226" t="inlineStr">
        <is>
          <t>0.10.1</t>
        </is>
      </c>
    </row>
    <row r="227">
      <c r="A227" s="1" t="n">
        <v>225</v>
      </c>
      <c r="B227" t="inlineStr">
        <is>
          <t>CVE-2018-3729</t>
        </is>
      </c>
      <c r="C227" t="inlineStr">
        <is>
          <t>localhost-now</t>
        </is>
      </c>
      <c r="D227" t="inlineStr">
        <is>
          <t>HIGH</t>
        </is>
      </c>
      <c r="E227" t="inlineStr">
        <is>
          <t>Path Traversal in localhost-now</t>
        </is>
      </c>
      <c r="F227" t="inlineStr">
        <is>
          <t>Versions of `localhost-now` before 1.0.2 are vulnerable to path traversal. This allows a remote attacker to read the content of an arbitrary file.
## Recommendation
Update to version 1.0.2 or later.</t>
        </is>
      </c>
      <c r="G227" t="inlineStr">
        <is>
          <t>2018-07-25T22:44:05Z</t>
        </is>
      </c>
      <c r="H227" t="inlineStr">
        <is>
          <t>&lt; 1.0.2</t>
        </is>
      </c>
      <c r="I227" t="inlineStr">
        <is>
          <t>1.0.2</t>
        </is>
      </c>
    </row>
    <row r="228">
      <c r="A228" s="1" t="n">
        <v>226</v>
      </c>
      <c r="B228" t="inlineStr">
        <is>
          <t>CVE-2018-3714</t>
        </is>
      </c>
      <c r="C228" t="inlineStr">
        <is>
          <t>node-srv</t>
        </is>
      </c>
      <c r="D228" t="inlineStr">
        <is>
          <t>HIGH</t>
        </is>
      </c>
      <c r="E228" t="inlineStr">
        <is>
          <t>Path Traversal in node-srv</t>
        </is>
      </c>
      <c r="F228" t="inlineStr">
        <is>
          <t>Versions of `node-srv` before 2.1.1 are vulnerable to path traversal allowing a remote attacker to read files from the server that uses `node-srv`.
## Recommendation
Update to version 2.1.1 or later.</t>
        </is>
      </c>
      <c r="G228" t="inlineStr">
        <is>
          <t>2018-07-26T14:50:41Z</t>
        </is>
      </c>
      <c r="H228" t="inlineStr">
        <is>
          <t>&lt; 2.1.1</t>
        </is>
      </c>
      <c r="I228" t="inlineStr">
        <is>
          <t>2.1.1</t>
        </is>
      </c>
    </row>
    <row r="229">
      <c r="A229" s="1" t="n">
        <v>227</v>
      </c>
      <c r="B229" t="inlineStr">
        <is>
          <t>CVE-2018-3715</t>
        </is>
      </c>
      <c r="C229" t="inlineStr">
        <is>
          <t>glance</t>
        </is>
      </c>
      <c r="D229" t="inlineStr">
        <is>
          <t>HIGH</t>
        </is>
      </c>
      <c r="E229" t="inlineStr">
        <is>
          <t>Path Traversal in glance</t>
        </is>
      </c>
      <c r="F229" t="inlineStr">
        <is>
          <t>Versions of `glance` before 3.0.4 are vulnerable to path traversal allowing a remote attacker to read arbitrary files from the server using `glance`.
## Recommendation
Update to version 3.0.4 or later.</t>
        </is>
      </c>
      <c r="G229" t="inlineStr">
        <is>
          <t>2018-07-26T14:53:14Z</t>
        </is>
      </c>
      <c r="H229" t="inlineStr">
        <is>
          <t>&lt; 3.0.4</t>
        </is>
      </c>
      <c r="I229" t="inlineStr">
        <is>
          <t>3.0.4</t>
        </is>
      </c>
    </row>
    <row r="230">
      <c r="A230" s="1" t="n">
        <v>228</v>
      </c>
      <c r="B230" t="inlineStr">
        <is>
          <t>CVE-2018-3717</t>
        </is>
      </c>
      <c r="C230" t="inlineStr">
        <is>
          <t>anywhere</t>
        </is>
      </c>
      <c r="D230" t="inlineStr">
        <is>
          <t>HIGH</t>
        </is>
      </c>
      <c r="E230" t="inlineStr">
        <is>
          <t>Cross-Site Scripting in simple-server</t>
        </is>
      </c>
      <c r="F230" t="inlineStr">
        <is>
          <t>Versions of `simple-server` before 1.1.0 are vulnerable to stored cross-site scripting (XSS). This is exploitable if an attacker can control a filename on the server.
## Recommendation
Update to version 1.1.0 or later.</t>
        </is>
      </c>
      <c r="G230" t="inlineStr">
        <is>
          <t>2018-07-26T15:08:05Z</t>
        </is>
      </c>
      <c r="H230" t="inlineStr">
        <is>
          <t>&lt; 1.5.0</t>
        </is>
      </c>
      <c r="I230" t="inlineStr">
        <is>
          <t>1.5.0</t>
        </is>
      </c>
    </row>
    <row r="231">
      <c r="A231" s="1" t="n">
        <v>229</v>
      </c>
      <c r="B231" t="inlineStr">
        <is>
          <t>CVE-2018-3717</t>
        </is>
      </c>
      <c r="C231" t="inlineStr">
        <is>
          <t>simple-server</t>
        </is>
      </c>
      <c r="D231" t="inlineStr">
        <is>
          <t>HIGH</t>
        </is>
      </c>
      <c r="E231" t="inlineStr">
        <is>
          <t>Cross-Site Scripting in simple-server</t>
        </is>
      </c>
      <c r="F231" t="inlineStr">
        <is>
          <t>Versions of `simple-server` before 1.1.0 are vulnerable to stored cross-site scripting (XSS). This is exploitable if an attacker can control a filename on the server.
## Recommendation
Update to version 1.1.0 or later.</t>
        </is>
      </c>
      <c r="G231" t="inlineStr">
        <is>
          <t>2018-07-26T15:08:05Z</t>
        </is>
      </c>
      <c r="H231" t="inlineStr">
        <is>
          <t>&lt; 1.1.0</t>
        </is>
      </c>
      <c r="I231" t="inlineStr">
        <is>
          <t>1.1.0</t>
        </is>
      </c>
    </row>
    <row r="232">
      <c r="A232" s="1" t="n">
        <v>230</v>
      </c>
      <c r="B232" t="inlineStr">
        <is>
          <t>CVE-2018-3719</t>
        </is>
      </c>
      <c r="C232" t="inlineStr">
        <is>
          <t>mixin-deep</t>
        </is>
      </c>
      <c r="D232" t="inlineStr">
        <is>
          <t>LOW</t>
        </is>
      </c>
      <c r="E232" t="inlineStr">
        <is>
          <t>Prototype Pollution in mixin-deep</t>
        </is>
      </c>
      <c r="F232" t="inlineStr">
        <is>
          <t>Versions of `mixin-deep` before 1.3.1 are vulnerable to prototype pollution via merging functions.
## Recommendation
Update to version 1.3.1 or later.</t>
        </is>
      </c>
      <c r="G232" t="inlineStr">
        <is>
          <t>2018-07-26T15:10:54Z</t>
        </is>
      </c>
      <c r="H232" t="inlineStr">
        <is>
          <t>&lt; 1.3.1</t>
        </is>
      </c>
      <c r="I232" t="inlineStr">
        <is>
          <t>1.3.1</t>
        </is>
      </c>
    </row>
    <row r="233">
      <c r="A233" s="1" t="n">
        <v>231</v>
      </c>
      <c r="B233" t="inlineStr">
        <is>
          <t>CVE-2018-3720</t>
        </is>
      </c>
      <c r="C233" t="inlineStr">
        <is>
          <t>assign-deep</t>
        </is>
      </c>
      <c r="D233" t="inlineStr">
        <is>
          <t>LOW</t>
        </is>
      </c>
      <c r="E233" t="inlineStr">
        <is>
          <t>Prototype Pollution in assign-deep</t>
        </is>
      </c>
      <c r="F233" t="inlineStr">
        <is>
          <t>Versions of `assign-deep` before 0.4.7 are vulnerable to prototype pollution via merging functions.
## Recommendation
Update to version 0.4.7 or later.</t>
        </is>
      </c>
      <c r="G233" t="inlineStr">
        <is>
          <t>2018-07-26T15:12:31Z</t>
        </is>
      </c>
      <c r="H233" t="inlineStr">
        <is>
          <t>&lt; 0.4.7</t>
        </is>
      </c>
      <c r="I233" t="inlineStr">
        <is>
          <t>0.4.7</t>
        </is>
      </c>
    </row>
    <row r="234">
      <c r="A234" s="1" t="n">
        <v>232</v>
      </c>
      <c r="B234" t="inlineStr">
        <is>
          <t>CVE-2018-3721</t>
        </is>
      </c>
      <c r="C234" t="inlineStr">
        <is>
          <t>lodash</t>
        </is>
      </c>
      <c r="D234" t="inlineStr">
        <is>
          <t>LOW</t>
        </is>
      </c>
      <c r="E234" t="inlineStr">
        <is>
          <t>Prototype Pollution in lodash</t>
        </is>
      </c>
      <c r="F234" t="inlineStr">
        <is>
          <t>Versions of `lodash` before 4.17.5 are vulnerable to prototype pollution. 
The vulnerable functions are 'defaultsDeep', 'merge', and 'mergeWith' which allow a malicious user to modify the prototype of `Object` via `__proto__` causing the addition or modification of an existing property that will exist on all objects.
## Recommendation
Update to version 4.17.5 or later.</t>
        </is>
      </c>
      <c r="G234" t="inlineStr">
        <is>
          <t>2018-07-26T15:14:52Z</t>
        </is>
      </c>
      <c r="H234" t="inlineStr">
        <is>
          <t>&lt; 4.17.5</t>
        </is>
      </c>
      <c r="I234" t="inlineStr">
        <is>
          <t>4.17.5</t>
        </is>
      </c>
    </row>
    <row r="235">
      <c r="A235" s="1" t="n">
        <v>233</v>
      </c>
      <c r="B235" t="inlineStr">
        <is>
          <t>CVE-2018-3722</t>
        </is>
      </c>
      <c r="C235" t="inlineStr">
        <is>
          <t>merge-deep</t>
        </is>
      </c>
      <c r="D235" t="inlineStr">
        <is>
          <t>LOW</t>
        </is>
      </c>
      <c r="E235" t="inlineStr">
        <is>
          <t>Prototype Pollution in merge-deep</t>
        </is>
      </c>
      <c r="F235" t="inlineStr">
        <is>
          <t>Versions of `merge-deep` before 3.0.1 are vulnerable to prototype pollution via merging functions.
## Recommendation
Update to version 3.0.1 or later.</t>
        </is>
      </c>
      <c r="G235" t="inlineStr">
        <is>
          <t>2018-07-26T15:17:15Z</t>
        </is>
      </c>
      <c r="H235" t="inlineStr">
        <is>
          <t>&lt; 3.0.1</t>
        </is>
      </c>
      <c r="I235" t="inlineStr">
        <is>
          <t>3.0.1</t>
        </is>
      </c>
    </row>
    <row r="236">
      <c r="A236" s="1" t="n">
        <v>234</v>
      </c>
      <c r="B236" t="inlineStr">
        <is>
          <t>CVE-2018-3723</t>
        </is>
      </c>
      <c r="C236" t="inlineStr">
        <is>
          <t>default-deep</t>
        </is>
      </c>
      <c r="D236" t="inlineStr">
        <is>
          <t>LOW</t>
        </is>
      </c>
      <c r="E236" t="inlineStr">
        <is>
          <t>Prototype Pollution in defaults-deep</t>
        </is>
      </c>
      <c r="F236" t="inlineStr">
        <is>
          <t>Versions of `default-deep` before 0.2.4 are vulnerable to prototype pollution
## Recommendation
Update to version 0.2.4 or later.</t>
        </is>
      </c>
      <c r="G236" t="inlineStr">
        <is>
          <t>2018-07-26T15:18:43Z</t>
        </is>
      </c>
      <c r="H236" t="inlineStr">
        <is>
          <t>&lt; 0.2.4</t>
        </is>
      </c>
      <c r="I236" t="inlineStr">
        <is>
          <t>0.2.4</t>
        </is>
      </c>
    </row>
    <row r="237">
      <c r="A237" s="1" t="n">
        <v>235</v>
      </c>
      <c r="B237" t="inlineStr">
        <is>
          <t>CVE-2018-3725</t>
        </is>
      </c>
      <c r="C237" t="inlineStr">
        <is>
          <t>hekto</t>
        </is>
      </c>
      <c r="D237" t="inlineStr">
        <is>
          <t>HIGH</t>
        </is>
      </c>
      <c r="E237" t="inlineStr">
        <is>
          <t>Path Traversal in hekto</t>
        </is>
      </c>
      <c r="F237" t="inlineStr">
        <is>
          <t>Versions of `hekto` before 0.2.3 are vulnerable to path traversal. This allows a remote attacker to read content of arbitrary files.
## Recommendation
Update to version 0.2.3 or later.</t>
        </is>
      </c>
      <c r="G237" t="inlineStr">
        <is>
          <t>2018-07-26T15:22:00Z</t>
        </is>
      </c>
      <c r="H237" t="inlineStr">
        <is>
          <t>&lt; 0.2.3</t>
        </is>
      </c>
      <c r="I237" t="inlineStr">
        <is>
          <t>0.2.3</t>
        </is>
      </c>
    </row>
    <row r="238">
      <c r="A238" s="1" t="n">
        <v>236</v>
      </c>
      <c r="B238" t="inlineStr">
        <is>
          <t>CVE-2016-10546</t>
        </is>
      </c>
      <c r="C238" t="inlineStr">
        <is>
          <t>pouchdb</t>
        </is>
      </c>
      <c r="D238" t="inlineStr">
        <is>
          <t>CRITICAL</t>
        </is>
      </c>
      <c r="E238" t="inlineStr">
        <is>
          <t>Arbitrary Code Injection in pouchdb</t>
        </is>
      </c>
      <c r="F238" t="inlineStr">
        <is>
          <t>Affected versions of `pouchdb` do not properly sandbox the code execution engine which executes the map/reduce functions for temporary views and design documents. Under certain circumstances, an attacker could uses this to run arbitrary code on the server.
## Recommendation
Update to version 6.0.5 or later.</t>
        </is>
      </c>
      <c r="G238" t="inlineStr">
        <is>
          <t>2018-07-26T16:22:08Z</t>
        </is>
      </c>
      <c r="H238" t="inlineStr">
        <is>
          <t>&lt; 6.0.5</t>
        </is>
      </c>
      <c r="I238" t="inlineStr">
        <is>
          <t>6.0.5</t>
        </is>
      </c>
    </row>
    <row r="239">
      <c r="A239" s="1" t="n">
        <v>237</v>
      </c>
      <c r="B239" t="inlineStr">
        <is>
          <t>CVE-2014-9682</t>
        </is>
      </c>
      <c r="C239" t="inlineStr">
        <is>
          <t>dns-sync</t>
        </is>
      </c>
      <c r="D239" t="inlineStr">
        <is>
          <t>CRITICAL</t>
        </is>
      </c>
      <c r="E239" t="inlineStr">
        <is>
          <t>Critical severity vulnerability that affects dns-sync</t>
        </is>
      </c>
      <c r="F239" t="inlineStr">
        <is>
          <t>Withdrawn, accidental duplicate publish.
The dns-sync module before 0.1.1 for node.js allows context-dependent attackers to execute arbitrary commands via shell metacharacters in the first argument to the resolve API function.</t>
        </is>
      </c>
      <c r="G239" t="inlineStr">
        <is>
          <t>2018-07-26T16:24:34Z</t>
        </is>
      </c>
      <c r="H239" t="inlineStr">
        <is>
          <t>&lt; 0.1.1</t>
        </is>
      </c>
      <c r="I239" t="inlineStr">
        <is>
          <t>0.1.1</t>
        </is>
      </c>
    </row>
    <row r="240">
      <c r="A240" s="1" t="n">
        <v>238</v>
      </c>
      <c r="B240" t="inlineStr">
        <is>
          <t>CVE-2018-3712</t>
        </is>
      </c>
      <c r="C240" t="inlineStr">
        <is>
          <t>serve</t>
        </is>
      </c>
      <c r="D240" t="inlineStr">
        <is>
          <t>MODERATE</t>
        </is>
      </c>
      <c r="E240" t="inlineStr">
        <is>
          <t>Directory Traversal in serve</t>
        </is>
      </c>
      <c r="F240" t="inlineStr">
        <is>
          <t>Affected versions of `serve` do not properly handle `%2e` (.) and `%2f` (/) characters, and allow the, characters to be used in paths. This can be used to traverse the directory tree and list content of any directory the user running the process has access to.
Mitigating factors:
This vulnerability only allows listing of directory contents and does not allow reading of arbitrary files.
## Recommendation
Update to version 6.4.9 later.</t>
        </is>
      </c>
      <c r="G240" t="inlineStr">
        <is>
          <t>2018-07-27T17:07:50Z</t>
        </is>
      </c>
      <c r="H240" t="inlineStr">
        <is>
          <t>&lt;= 6.4.8</t>
        </is>
      </c>
      <c r="I240" t="inlineStr">
        <is>
          <t>6.4.9</t>
        </is>
      </c>
    </row>
    <row r="241">
      <c r="A241" s="1" t="n">
        <v>239</v>
      </c>
      <c r="B241" t="inlineStr">
        <is>
          <t>CVE-2016-10694</t>
        </is>
      </c>
      <c r="C241" t="inlineStr">
        <is>
          <t>alto-saxophone</t>
        </is>
      </c>
      <c r="D241" t="inlineStr">
        <is>
          <t>HIGH</t>
        </is>
      </c>
      <c r="E241" t="inlineStr">
        <is>
          <t>Downloads Resources over HTTP in alto-saxophone</t>
        </is>
      </c>
      <c r="F241" t="inlineStr">
        <is>
          <t>Affected versions of `alto-saxophone` insecurely download an executable over an unencrypted HTTP connection. 
In scenarios where an attacker has a privileged network position, it is possible to intercept the response and replace the executable with a malicious one, resulting in code execution on the system running `alto-saxophone`.
## Recommendation
Update to version 2.25.1 or later.</t>
        </is>
      </c>
      <c r="G241" t="inlineStr">
        <is>
          <t>2018-07-31T22:34:45Z</t>
        </is>
      </c>
      <c r="H241" t="inlineStr">
        <is>
          <t>&lt; 2.25.1</t>
        </is>
      </c>
      <c r="I241" t="inlineStr">
        <is>
          <t>2.25.1</t>
        </is>
      </c>
    </row>
    <row r="242">
      <c r="A242" s="1" t="n">
        <v>240</v>
      </c>
      <c r="B242" t="inlineStr">
        <is>
          <t>CVE-2016-2515</t>
        </is>
      </c>
      <c r="C242" t="inlineStr">
        <is>
          <t>hawk</t>
        </is>
      </c>
      <c r="D242" t="inlineStr">
        <is>
          <t>MODERATE</t>
        </is>
      </c>
      <c r="E242" t="inlineStr">
        <is>
          <t>Regular Expression Denial of Service in hawk</t>
        </is>
      </c>
      <c r="F242" t="inlineStr">
        <is>
          <t>Versions of `hawk` prior to 3.1.3, or 4.x prior to 4.1.1 are affected by a regular expression denial of service vulnerability related to excessively long headers and URI's.
## Recommendation
Update to hawk version 4.1.1 or later.</t>
        </is>
      </c>
      <c r="G242" t="inlineStr">
        <is>
          <t>2018-07-31T22:52:00Z</t>
        </is>
      </c>
      <c r="H242" t="inlineStr">
        <is>
          <t>&gt;= 4.0.0, &lt; 4.1.1</t>
        </is>
      </c>
      <c r="I242" t="inlineStr">
        <is>
          <t>4.1.1</t>
        </is>
      </c>
    </row>
    <row r="243">
      <c r="A243" s="1" t="n">
        <v>241</v>
      </c>
      <c r="B243" t="inlineStr">
        <is>
          <t>CVE-2016-2537</t>
        </is>
      </c>
      <c r="C243" t="inlineStr">
        <is>
          <t>is-my-json-valid</t>
        </is>
      </c>
      <c r="D243" t="inlineStr">
        <is>
          <t>MODERATE</t>
        </is>
      </c>
      <c r="E243" t="inlineStr">
        <is>
          <t>Moderate severity vulnerability that affects is-my-json-valid</t>
        </is>
      </c>
      <c r="F243" t="inlineStr">
        <is>
          <t>Withdrawn, accidental duplicate publish.
The is-my-json-valid package before 2.12.4 for Node.js has an incorrect exports['utc-millisec'] regular expression, which allows remote attackers to cause a denial of service (blocked event loop) via a crafted string.</t>
        </is>
      </c>
      <c r="G243" t="inlineStr">
        <is>
          <t>2018-07-31T22:54:14Z</t>
        </is>
      </c>
      <c r="H243" t="inlineStr">
        <is>
          <t>&lt;= 2.12.3</t>
        </is>
      </c>
      <c r="I243" t="inlineStr">
        <is>
          <t>2.12.4</t>
        </is>
      </c>
    </row>
    <row r="244">
      <c r="A244" s="1" t="n">
        <v>242</v>
      </c>
      <c r="B244" t="inlineStr">
        <is>
          <t>CVE-2016-4055</t>
        </is>
      </c>
      <c r="C244" t="inlineStr">
        <is>
          <t>moment</t>
        </is>
      </c>
      <c r="D244" t="inlineStr">
        <is>
          <t>MODERATE</t>
        </is>
      </c>
      <c r="E244" t="inlineStr">
        <is>
          <t>Moderate severity vulnerability that affects moment</t>
        </is>
      </c>
      <c r="F244" t="inlineStr">
        <is>
          <t>Withdrawn, accidental duplicate publish.
The duration function in the moment package before 2.11.2 for Node.js allows remote attackers to cause a denial of service (CPU consumption) via a long string, aka a "regular expression Denial of Service (ReDoS)."</t>
        </is>
      </c>
      <c r="G244" t="inlineStr">
        <is>
          <t>2018-07-31T23:03:17Z</t>
        </is>
      </c>
      <c r="H244" t="inlineStr">
        <is>
          <t>&lt; 2.11.2</t>
        </is>
      </c>
      <c r="I244" t="inlineStr">
        <is>
          <t>2.11.2</t>
        </is>
      </c>
    </row>
    <row r="245">
      <c r="A245" s="1" t="n">
        <v>243</v>
      </c>
      <c r="B245" t="inlineStr">
        <is>
          <t>CVE-2017-16224</t>
        </is>
      </c>
      <c r="C245" t="inlineStr">
        <is>
          <t>st</t>
        </is>
      </c>
      <c r="D245" t="inlineStr">
        <is>
          <t>MODERATE</t>
        </is>
      </c>
      <c r="E245" t="inlineStr">
        <is>
          <t>Open Redirect in st</t>
        </is>
      </c>
      <c r="F245" t="inlineStr">
        <is>
          <t>st is a module for serving static files.
An attacker is able to craft a request that results in an `HTTP 301` (redirect) to an entirely different domain. 
A request for: `http://some.server.com//nodesecurity.org/%2e%2e` would result in a 301 to `//nodesecurity.org/%2e%2e` which most browsers treat as a proper redirect as `//` is translated into the current schema being used.
Mitigating factor: 
In order for this to work, `st` must be serving from the root of a server (`/`) rather than the typical sub directory (`/static/`) and the redirect URL will end with some form of URL encoded `..` ("%2e%2e", "%2e.", ".%2e"). 
Code example (provided by Xin Gao): 
[example.js]
```
var st = require('st') 
var http = require('http') 
http.createServer(st(process.cwd())).listen(1337)
```
```
$ curl -v http://localhost:1337//cve.mitre.com/%2e%2e
*   Trying ::1...
* TCP_NODELAY set
* Connected to localhost (::1) port 1337 (#0)
&gt; GET //cve.mitre.com/%2e%2e HTTP/1.1
&gt; Host: localhost:1337
&gt; User-Agent: curl/7.54.0
&gt; Accept: */*
&gt;
&lt; HTTP/1.1 301 Moved Permanently
&lt; cache-control: public, max-age=600
&lt; last-modified: Fri, 13 Oct 2017 22:56:33 GMT
&lt; etag: "16777220-46488904-1507935393000"
&lt; location: //cve.mitre.com/%2e%2e/
&lt; Date: Fri, 13 Oct 2017 22:56:41 GMT
&lt; Connection: keep-alive
&lt; Content-Length: 30
&lt;
* Connection #0 to host localhost left intact
```
## Recommendation
Update to version 1.2.2 or later.</t>
        </is>
      </c>
      <c r="G245" t="inlineStr">
        <is>
          <t>2018-08-06T21:33:31Z</t>
        </is>
      </c>
      <c r="H245" t="inlineStr">
        <is>
          <t>&lt;= 1.2.1</t>
        </is>
      </c>
      <c r="I245" t="inlineStr">
        <is>
          <t>1.2.2</t>
        </is>
      </c>
    </row>
    <row r="246">
      <c r="A246" s="1" t="n">
        <v>244</v>
      </c>
      <c r="B246" t="inlineStr">
        <is>
          <t>CVE-2017-16129</t>
        </is>
      </c>
      <c r="C246" t="inlineStr">
        <is>
          <t>superagent</t>
        </is>
      </c>
      <c r="D246" t="inlineStr">
        <is>
          <t>LOW</t>
        </is>
      </c>
      <c r="E246" t="inlineStr">
        <is>
          <t>Large gzip Denial of Service in superagent</t>
        </is>
      </c>
      <c r="F246" t="inlineStr">
        <is>
          <t>Affected versions of `superagent` do not check the post-decompression size of ZIP compressed HTTP responses prior to decompressing. This results in the package being vulnerable to a [ZIP bomb](https://en.wikipedia.org/wiki/Zip_bomb) attack, where an extremely small ZIP file becomes many orders of magnitude larger when decompressed. 
This may result in unrestrained CPU/Memory/Disk consumption, causing a denial of service condition.
## Recommendation
Update to version 3.7.0 or later.</t>
        </is>
      </c>
      <c r="G246" t="inlineStr">
        <is>
          <t>2018-08-09T20:13:01Z</t>
        </is>
      </c>
      <c r="H246" t="inlineStr">
        <is>
          <t>&lt; 3.7.0</t>
        </is>
      </c>
      <c r="I246" t="inlineStr">
        <is>
          <t>3.7.0</t>
        </is>
      </c>
    </row>
    <row r="247">
      <c r="A247" s="1" t="n">
        <v>245</v>
      </c>
      <c r="B247" t="inlineStr">
        <is>
          <t>CVE-2015-9235</t>
        </is>
      </c>
      <c r="C247" t="inlineStr">
        <is>
          <t>jsonwebtoken</t>
        </is>
      </c>
      <c r="D247" t="inlineStr">
        <is>
          <t>CRITICAL</t>
        </is>
      </c>
      <c r="E247" t="inlineStr">
        <is>
          <t>Verification Bypass in jsonwebtoken</t>
        </is>
      </c>
      <c r="F247" t="inlineStr">
        <is>
          <t>Versions 4.2.1 and earlier of `jsonwebtoken` are affected by a verification bypass vulnerability. This is a result of weak validation of the JWT algorithm type, occuring when an attacker is allowed to arbitrarily specify the JWT algorithm.
## Recommendation
Update to version 4.2.2 or later.</t>
        </is>
      </c>
      <c r="G247" t="inlineStr">
        <is>
          <t>2018-10-09T00:38:30Z</t>
        </is>
      </c>
      <c r="H247" t="inlineStr">
        <is>
          <t>&lt; 4.2.2</t>
        </is>
      </c>
      <c r="I247" t="inlineStr">
        <is>
          <t>4.2.2</t>
        </is>
      </c>
    </row>
    <row r="248">
      <c r="A248" s="1" t="n">
        <v>246</v>
      </c>
      <c r="B248" t="inlineStr">
        <is>
          <t>CVE-2016-10533</t>
        </is>
      </c>
      <c r="C248" t="inlineStr">
        <is>
          <t>express-restify-mongoose</t>
        </is>
      </c>
      <c r="D248" t="inlineStr">
        <is>
          <t>HIGH</t>
        </is>
      </c>
      <c r="E248" t="inlineStr">
        <is>
          <t>Private Data Disclosure in express-restify-mongoose</t>
        </is>
      </c>
      <c r="F248" t="inlineStr">
        <is>
          <t>Affected versions of `express-restify-mongoose` are susceptible to an information leakage vulnerability which may allow an attacker to access fields on a model even if those fields are marked as private.
## Proof of Concept
If you have a user model that you want to protect, such as the following User model:
```
const User = mongoose.model('User', new mongoose.Schema({
    name: String,
    password: String,
}));
```
You would normally do something such as:
```
restify.serve(router, User, {
    private: ['password'], // Set the password part of User as private, so outside people can't read it
})
```
This would hide the password field from people that send your application a `GET /User` and `GET /User/some-user-id` request. 
A malicious user can go to your application and send a request for `GET /User?distinct=password` and get all the passwords for all the users in the database, despite the field being set to private. This could be used for other private data, if the malicious user knew what was set as private for specific routes.
## Recommendation
Version 2.x: Update to version 2.5.0 or later.
Version 3.x: Update to version 3.1.0 or later.</t>
        </is>
      </c>
      <c r="G248" t="inlineStr">
        <is>
          <t>2018-10-23T17:14:57Z</t>
        </is>
      </c>
      <c r="H248" t="inlineStr">
        <is>
          <t>&gt;= 3.0.0, &lt;= 3.0.1</t>
        </is>
      </c>
      <c r="I248" t="inlineStr">
        <is>
          <t>3.1.0</t>
        </is>
      </c>
    </row>
    <row r="249">
      <c r="A249" s="1" t="n">
        <v>247</v>
      </c>
      <c r="B249" t="inlineStr">
        <is>
          <t>CVE-2015-8861</t>
        </is>
      </c>
      <c r="C249" t="inlineStr">
        <is>
          <t>handlebars</t>
        </is>
      </c>
      <c r="D249" t="inlineStr">
        <is>
          <t>HIGH</t>
        </is>
      </c>
      <c r="E249" t="inlineStr">
        <is>
          <t>Cross-Site Scripting in handlebars</t>
        </is>
      </c>
      <c r="F249" t="inlineStr">
        <is>
          <t>Versions of `handlebars` prior to 4.0.0 are affected by a cross-site scripting vulnerability when attributes in handlebar templates are not quoted.
## Proof of Concept
Template:
```&lt;a href={{foo}}/&gt;```
Input:
```{ 'foo' : 'test.com onload=alert(1)'}```
Rendered result:
```&lt;a href=test.com onload=alert(1)/&gt;```
## Recommendation
Update to version 4.0.0 or later.
Alternatively, ensure that all attributes in handlebars templates are encapsulated with quotes.</t>
        </is>
      </c>
      <c r="G249" t="inlineStr">
        <is>
          <t>2018-10-23T17:20:12Z</t>
        </is>
      </c>
      <c r="H249" t="inlineStr">
        <is>
          <t>&lt; 4.0.0</t>
        </is>
      </c>
      <c r="I249" t="inlineStr">
        <is>
          <t>4.0.0</t>
        </is>
      </c>
    </row>
    <row r="250">
      <c r="A250" s="1" t="n">
        <v>248</v>
      </c>
      <c r="B250" t="inlineStr">
        <is>
          <t>CVE-2017-16031</t>
        </is>
      </c>
      <c r="C250" t="inlineStr">
        <is>
          <t>socket.io</t>
        </is>
      </c>
      <c r="D250" t="inlineStr">
        <is>
          <t>MODERATE</t>
        </is>
      </c>
      <c r="E250" t="inlineStr">
        <is>
          <t>Insecure randomness in socket.io</t>
        </is>
      </c>
      <c r="F250" t="inlineStr">
        <is>
          <t>Affected versions of `socket.io` depend on `Math.random()` to create socket IDs, and therefore the IDs are predictable. With enough information on prior IDs, an attacker may be able to guess the socket ID and gain access to socket.io servers without authorization.
## Recommendation
Update to v0.9.7 or later.</t>
        </is>
      </c>
      <c r="G250" t="inlineStr">
        <is>
          <t>2018-11-07T00:29:37Z</t>
        </is>
      </c>
      <c r="H250" t="inlineStr">
        <is>
          <t>&lt;= 0.9.6</t>
        </is>
      </c>
      <c r="I250" t="inlineStr">
        <is>
          <t>0.9.7</t>
        </is>
      </c>
    </row>
    <row r="251">
      <c r="A251" s="1" t="n">
        <v>249</v>
      </c>
      <c r="B251" t="inlineStr">
        <is>
          <t>CVE-2017-16043</t>
        </is>
      </c>
      <c r="C251" t="inlineStr">
        <is>
          <t>shout</t>
        </is>
      </c>
      <c r="D251" t="inlineStr">
        <is>
          <t>MODERATE</t>
        </is>
      </c>
      <c r="E251" t="inlineStr">
        <is>
          <t>HTML Injection in shout</t>
        </is>
      </c>
      <c r="F251" t="inlineStr">
        <is>
          <t>Affected versions of `shout` do not escape the `/topic` command in messages, and are therefore vulnerable to cross-site scripting.
## Recommendation
Update to version 0.50.0 or later.</t>
        </is>
      </c>
      <c r="G251" t="inlineStr">
        <is>
          <t>2018-11-07T00:28:11Z</t>
        </is>
      </c>
      <c r="H251" t="inlineStr">
        <is>
          <t>&gt;= 0.44.0, &lt;= 0.49.3</t>
        </is>
      </c>
      <c r="I251" t="inlineStr">
        <is>
          <t>0.50.0</t>
        </is>
      </c>
    </row>
    <row r="252">
      <c r="A252" s="1" t="n">
        <v>250</v>
      </c>
      <c r="B252" t="inlineStr">
        <is>
          <t>CVE-2017-16029</t>
        </is>
      </c>
      <c r="C252" t="inlineStr">
        <is>
          <t>hostr</t>
        </is>
      </c>
      <c r="D252" t="inlineStr">
        <is>
          <t>MODERATE</t>
        </is>
      </c>
      <c r="E252" t="inlineStr">
        <is>
          <t>Directory Traversal in hostr</t>
        </is>
      </c>
      <c r="F252" t="inlineStr">
        <is>
          <t>Affected versions of `hostr` are vulnerable to directory traversal which allows attackers to read files outside the current directory by sending `../` in the url path for GET requests.
## Recommendation
Upgrade to version 2.3.6 or later.</t>
        </is>
      </c>
      <c r="G252" t="inlineStr">
        <is>
          <t>2018-11-09T17:44:20Z</t>
        </is>
      </c>
      <c r="H252" t="inlineStr">
        <is>
          <t>&lt;= 2.3.5</t>
        </is>
      </c>
      <c r="I252" t="inlineStr">
        <is>
          <t>2.3.6</t>
        </is>
      </c>
    </row>
    <row r="253">
      <c r="A253" s="1" t="n">
        <v>251</v>
      </c>
      <c r="B253" t="inlineStr">
        <is>
          <t>CVE-2018-16478</t>
        </is>
      </c>
      <c r="C253" t="inlineStr">
        <is>
          <t>simplehttpserver</t>
        </is>
      </c>
      <c r="D253" t="inlineStr">
        <is>
          <t>MODERATE</t>
        </is>
      </c>
      <c r="E253" t="inlineStr">
        <is>
          <t>Path Traversal in simplehttpserver</t>
        </is>
      </c>
      <c r="F253" t="inlineStr">
        <is>
          <t>All versions of `simplehttpserver` are vulnerable to Path Traversal. 
This vulnerability allows an attacker to access files outside the webroot since it allows symlink navigation in the URL.
## Recommendation
No fix is currently available. Do not use `simplehttpserver` in production or consider using an alternative module until a fix is made available.</t>
        </is>
      </c>
      <c r="G253" t="inlineStr">
        <is>
          <t>2018-12-06T15:49:10Z</t>
        </is>
      </c>
      <c r="H253" t="inlineStr">
        <is>
          <t>&lt; 0.2.1</t>
        </is>
      </c>
      <c r="I253" t="inlineStr">
        <is>
          <t>0.2.1</t>
        </is>
      </c>
    </row>
    <row r="254">
      <c r="A254" s="1" t="n">
        <v>252</v>
      </c>
      <c r="B254" t="inlineStr">
        <is>
          <t>CVE-2018-9207</t>
        </is>
      </c>
      <c r="C254" t="inlineStr">
        <is>
          <t>jquery-file-upload</t>
        </is>
      </c>
      <c r="D254" t="inlineStr">
        <is>
          <t>MODERATE</t>
        </is>
      </c>
      <c r="E254" t="inlineStr">
        <is>
          <t>Moderate severity vulnerability that affects jquery-file-upload</t>
        </is>
      </c>
      <c r="F254" t="inlineStr">
        <is>
          <t>Arbitrary file upload in jQuery Upload File &lt;= 4.0.2</t>
        </is>
      </c>
      <c r="G254" t="inlineStr">
        <is>
          <t>2018-12-19T19:24:03Z</t>
        </is>
      </c>
      <c r="H254" t="inlineStr">
        <is>
          <t>&lt;= 4.0.2</t>
        </is>
      </c>
      <c r="I254" t="inlineStr">
        <is>
          <t>4.0.5</t>
        </is>
      </c>
    </row>
    <row r="255">
      <c r="A255" s="1" t="n">
        <v>253</v>
      </c>
      <c r="B255" t="inlineStr">
        <is>
          <t>CVE-2018-14041</t>
        </is>
      </c>
      <c r="C255" t="inlineStr">
        <is>
          <t>bootstrap</t>
        </is>
      </c>
      <c r="D255" t="inlineStr">
        <is>
          <t>MODERATE</t>
        </is>
      </c>
      <c r="E255" t="inlineStr">
        <is>
          <t>Moderate severity vulnerability that affects bootstrap</t>
        </is>
      </c>
      <c r="F255" t="inlineStr">
        <is>
          <t>In Bootstrap before 4.1.2, XSS is possible in the data-target property of scrollspy. This is similar to CVE-2018-14042.</t>
        </is>
      </c>
      <c r="G255" t="inlineStr">
        <is>
          <t>2018-09-13T15:49:56Z</t>
        </is>
      </c>
      <c r="H255" t="inlineStr">
        <is>
          <t>&lt; 3.4.0</t>
        </is>
      </c>
      <c r="I255" t="inlineStr">
        <is>
          <t>3.4.0</t>
        </is>
      </c>
    </row>
    <row r="256">
      <c r="A256" s="1" t="n">
        <v>254</v>
      </c>
      <c r="B256" t="inlineStr">
        <is>
          <t>CVE-2018-14041</t>
        </is>
      </c>
      <c r="C256" t="inlineStr">
        <is>
          <t>bootstrap</t>
        </is>
      </c>
      <c r="D256" t="inlineStr">
        <is>
          <t>MODERATE</t>
        </is>
      </c>
      <c r="E256" t="inlineStr">
        <is>
          <t>Moderate severity vulnerability that affects bootstrap</t>
        </is>
      </c>
      <c r="F256" t="inlineStr">
        <is>
          <t>In Bootstrap before 4.1.2, XSS is possible in the data-target property of scrollspy. This is similar to CVE-2018-14042.</t>
        </is>
      </c>
      <c r="G256" t="inlineStr">
        <is>
          <t>2018-09-13T15:49:56Z</t>
        </is>
      </c>
      <c r="H256" t="inlineStr">
        <is>
          <t>&gt;= 4.0.0, &lt; 4.1.2</t>
        </is>
      </c>
      <c r="I256" t="inlineStr">
        <is>
          <t>4.1.2</t>
        </is>
      </c>
    </row>
    <row r="257">
      <c r="A257" s="1" t="n">
        <v>255</v>
      </c>
      <c r="B257" t="inlineStr">
        <is>
          <t>CVE-2018-14732</t>
        </is>
      </c>
      <c r="C257" t="inlineStr">
        <is>
          <t>webpack-dev-server</t>
        </is>
      </c>
      <c r="D257" t="inlineStr">
        <is>
          <t>HIGH</t>
        </is>
      </c>
      <c r="E257" t="inlineStr">
        <is>
          <t>Missing Origin Validation in webpack-dev-server</t>
        </is>
      </c>
      <c r="F257" t="inlineStr">
        <is>
          <t>Versions of `webpack-dev-server` before 3.1.10 are missing origin validation on the websocket server. This vulnerability allows a remote attacker to steal a developer's source code because the origin of requests to the websocket server that is used for Hot Module Replacement (HMR) are not validated.
## Recommendation
For `webpack-dev-server` 2.x update to version 2.11.4 or later.
For `webpack-dev-server` 3.x update to version 3.1.11 or later.</t>
        </is>
      </c>
      <c r="G257" t="inlineStr">
        <is>
          <t>2019-01-04T17:40:59Z</t>
        </is>
      </c>
      <c r="H257" t="inlineStr">
        <is>
          <t>&lt; 3.1.11</t>
        </is>
      </c>
      <c r="I257" t="inlineStr">
        <is>
          <t>3.1.11</t>
        </is>
      </c>
    </row>
    <row r="258">
      <c r="A258" s="1" t="n">
        <v>256</v>
      </c>
      <c r="B258" t="inlineStr">
        <is>
          <t>CVE-2018-6342</t>
        </is>
      </c>
      <c r="C258" t="inlineStr">
        <is>
          <t>react-dev-utils</t>
        </is>
      </c>
      <c r="D258" t="inlineStr">
        <is>
          <t>HIGH</t>
        </is>
      </c>
      <c r="E258" t="inlineStr">
        <is>
          <t>Remote Code Execution in react-dev-utils</t>
        </is>
      </c>
      <c r="F258" t="inlineStr">
        <is>
          <t>`react-dev-utils` on Windows is vulnerable to remote code execution.
## Recommendation
Update to one of the follow versions, depending on the release line that you are using.
- 1.0.4
- 2.0.2
- 3.1.2
- 4.2.2
- 5.0.2
- 6.0.0-next.a671462c</t>
        </is>
      </c>
      <c r="G258" t="inlineStr">
        <is>
          <t>2019-01-04T17:41:20Z</t>
        </is>
      </c>
      <c r="H258" t="inlineStr">
        <is>
          <t>&gt;= 1.0.0, &lt; 1.0.4</t>
        </is>
      </c>
      <c r="I258" t="inlineStr">
        <is>
          <t>1.0.4</t>
        </is>
      </c>
    </row>
    <row r="259">
      <c r="A259" s="1" t="n">
        <v>257</v>
      </c>
      <c r="B259" t="inlineStr">
        <is>
          <t>CVE-2018-6342</t>
        </is>
      </c>
      <c r="C259" t="inlineStr">
        <is>
          <t>react-dev-utils</t>
        </is>
      </c>
      <c r="D259" t="inlineStr">
        <is>
          <t>HIGH</t>
        </is>
      </c>
      <c r="E259" t="inlineStr">
        <is>
          <t>Remote Code Execution in react-dev-utils</t>
        </is>
      </c>
      <c r="F259" t="inlineStr">
        <is>
          <t>`react-dev-utils` on Windows is vulnerable to remote code execution.
## Recommendation
Update to one of the follow versions, depending on the release line that you are using.
- 1.0.4
- 2.0.2
- 3.1.2
- 4.2.2
- 5.0.2
- 6.0.0-next.a671462c</t>
        </is>
      </c>
      <c r="G259" t="inlineStr">
        <is>
          <t>2019-01-04T17:41:20Z</t>
        </is>
      </c>
      <c r="H259" t="inlineStr">
        <is>
          <t>&gt;= 2.0.0, &lt; 2.0.2</t>
        </is>
      </c>
      <c r="I259" t="inlineStr">
        <is>
          <t>2.0.2</t>
        </is>
      </c>
    </row>
    <row r="260">
      <c r="A260" s="1" t="n">
        <v>258</v>
      </c>
      <c r="B260" t="inlineStr">
        <is>
          <t>CVE-2018-6342</t>
        </is>
      </c>
      <c r="C260" t="inlineStr">
        <is>
          <t>react-dev-utils</t>
        </is>
      </c>
      <c r="D260" t="inlineStr">
        <is>
          <t>HIGH</t>
        </is>
      </c>
      <c r="E260" t="inlineStr">
        <is>
          <t>Remote Code Execution in react-dev-utils</t>
        </is>
      </c>
      <c r="F260" t="inlineStr">
        <is>
          <t>`react-dev-utils` on Windows is vulnerable to remote code execution.
## Recommendation
Update to one of the follow versions, depending on the release line that you are using.
- 1.0.4
- 2.0.2
- 3.1.2
- 4.2.2
- 5.0.2
- 6.0.0-next.a671462c</t>
        </is>
      </c>
      <c r="G260" t="inlineStr">
        <is>
          <t>2019-01-04T17:41:20Z</t>
        </is>
      </c>
      <c r="H260" t="inlineStr">
        <is>
          <t>&gt;= 3.0.0, &lt; 3.1.2</t>
        </is>
      </c>
      <c r="I260" t="inlineStr">
        <is>
          <t>3.1.2</t>
        </is>
      </c>
    </row>
    <row r="261">
      <c r="A261" s="1" t="n">
        <v>259</v>
      </c>
      <c r="B261" t="inlineStr">
        <is>
          <t>CVE-2018-6342</t>
        </is>
      </c>
      <c r="C261" t="inlineStr">
        <is>
          <t>react-dev-utils</t>
        </is>
      </c>
      <c r="D261" t="inlineStr">
        <is>
          <t>HIGH</t>
        </is>
      </c>
      <c r="E261" t="inlineStr">
        <is>
          <t>Remote Code Execution in react-dev-utils</t>
        </is>
      </c>
      <c r="F261" t="inlineStr">
        <is>
          <t>`react-dev-utils` on Windows is vulnerable to remote code execution.
## Recommendation
Update to one of the follow versions, depending on the release line that you are using.
- 1.0.4
- 2.0.2
- 3.1.2
- 4.2.2
- 5.0.2
- 6.0.0-next.a671462c</t>
        </is>
      </c>
      <c r="G261" t="inlineStr">
        <is>
          <t>2019-01-04T17:41:20Z</t>
        </is>
      </c>
      <c r="H261" t="inlineStr">
        <is>
          <t>&gt;= 4.0.0, &lt; 4.2.2</t>
        </is>
      </c>
      <c r="I261" t="inlineStr">
        <is>
          <t>4.2.2</t>
        </is>
      </c>
    </row>
    <row r="262">
      <c r="A262" s="1" t="n">
        <v>260</v>
      </c>
      <c r="B262" t="inlineStr">
        <is>
          <t>CVE-2018-6342</t>
        </is>
      </c>
      <c r="C262" t="inlineStr">
        <is>
          <t>react-dev-utils</t>
        </is>
      </c>
      <c r="D262" t="inlineStr">
        <is>
          <t>HIGH</t>
        </is>
      </c>
      <c r="E262" t="inlineStr">
        <is>
          <t>Remote Code Execution in react-dev-utils</t>
        </is>
      </c>
      <c r="F262" t="inlineStr">
        <is>
          <t>`react-dev-utils` on Windows is vulnerable to remote code execution.
## Recommendation
Update to one of the follow versions, depending on the release line that you are using.
- 1.0.4
- 2.0.2
- 3.1.2
- 4.2.2
- 5.0.2
- 6.0.0-next.a671462c</t>
        </is>
      </c>
      <c r="G262" t="inlineStr">
        <is>
          <t>2019-01-04T17:41:20Z</t>
        </is>
      </c>
      <c r="H262" t="inlineStr">
        <is>
          <t>&gt;= 5.0.0, &lt; 5.0.2</t>
        </is>
      </c>
      <c r="I262" t="inlineStr">
        <is>
          <t>5.0.2</t>
        </is>
      </c>
    </row>
    <row r="263">
      <c r="A263" s="1" t="n">
        <v>261</v>
      </c>
      <c r="B263" t="inlineStr">
        <is>
          <t>CVE-2017-18353</t>
        </is>
      </c>
      <c r="C263" t="inlineStr">
        <is>
          <t>rendertron</t>
        </is>
      </c>
      <c r="D263" t="inlineStr">
        <is>
          <t>HIGH</t>
        </is>
      </c>
      <c r="E263" t="inlineStr">
        <is>
          <t>High severity vulnerability that affects rendertron</t>
        </is>
      </c>
      <c r="F263" t="inlineStr">
        <is>
          <t>Rendertron 1.0.0 includes an _ah/stop route to shutdown the Chrome instance responsible for serving render requests to all users. Visiting this route with a GET request allows any unauthorized remote attacker to disable the core service of the application.</t>
        </is>
      </c>
      <c r="G263" t="inlineStr">
        <is>
          <t>2019-01-04T17:41:46Z</t>
        </is>
      </c>
      <c r="H263" t="inlineStr">
        <is>
          <t>&lt; 1.1.0</t>
        </is>
      </c>
      <c r="I263" t="inlineStr">
        <is>
          <t>1.1.0</t>
        </is>
      </c>
    </row>
    <row r="264">
      <c r="A264" s="1" t="n">
        <v>262</v>
      </c>
      <c r="B264" t="inlineStr">
        <is>
          <t>CVE-2017-18354</t>
        </is>
      </c>
      <c r="C264" t="inlineStr">
        <is>
          <t>rendertron</t>
        </is>
      </c>
      <c r="D264" t="inlineStr">
        <is>
          <t>HIGH</t>
        </is>
      </c>
      <c r="E264" t="inlineStr">
        <is>
          <t>High severity vulnerability that affects rendertron</t>
        </is>
      </c>
      <c r="F264" t="inlineStr">
        <is>
          <t>Rendertron 1.0.0 allows for alternative protocols such as 'file://' introducing a Local File Inclusion (LFI) bug where arbitrary files can be read by a remote attacker.</t>
        </is>
      </c>
      <c r="G264" t="inlineStr">
        <is>
          <t>2019-01-04T17:41:51Z</t>
        </is>
      </c>
      <c r="H264" t="inlineStr">
        <is>
          <t>&lt; 1.1.0</t>
        </is>
      </c>
      <c r="I264" t="inlineStr">
        <is>
          <t>1.1.0</t>
        </is>
      </c>
    </row>
    <row r="265">
      <c r="A265" s="1" t="n">
        <v>263</v>
      </c>
      <c r="B265" t="inlineStr">
        <is>
          <t>CVE-2018-6341</t>
        </is>
      </c>
      <c r="C265" t="inlineStr">
        <is>
          <t>react-dom</t>
        </is>
      </c>
      <c r="D265" t="inlineStr">
        <is>
          <t>LOW</t>
        </is>
      </c>
      <c r="E265" t="inlineStr">
        <is>
          <t>Cross-Site Scripting in react-dom</t>
        </is>
      </c>
      <c r="F265" t="inlineStr">
        <is>
          <t>Affected versions of `react-dom` are vulnerable to Cross-Site Scripting (XSS). The package fails to validate attribute names in HTML tags which may lead to Cross-Site Scripting in specific scenarios. This may allow attackers to execute arbitrary JavaScript in the victim's browser. To be affected by this vulnerability, the application needs to:
- be a server-side React app
- be rendered to HTML using `ReactDOMServer`
- include an attribute name from user input in an HTML tag
## Recommendation
If you are using `react-dom` 16.0.x, upgrade to 16.0.1 or later.  
If you are using `react-dom` 16.1.x, upgrade to 16.1.2 or later.  
If you are using `react-dom` 16.2.x, upgrade to 16.2.1 or later.  
If you are using `react-dom` 16.3.x, upgrade to 16.3.3 or later.  
If you are using `react-dom` 16.4.x, upgrade to 16.4.2 or later.</t>
        </is>
      </c>
      <c r="G265" t="inlineStr">
        <is>
          <t>2019-01-04T19:05:35Z</t>
        </is>
      </c>
      <c r="H265">
        <f> 16.0.0</f>
        <v/>
      </c>
      <c r="I265" t="inlineStr">
        <is>
          <t>16.0.1</t>
        </is>
      </c>
    </row>
    <row r="266">
      <c r="A266" s="1" t="n">
        <v>264</v>
      </c>
      <c r="B266" t="inlineStr">
        <is>
          <t>CVE-2018-6341</t>
        </is>
      </c>
      <c r="C266" t="inlineStr">
        <is>
          <t>react-dom</t>
        </is>
      </c>
      <c r="D266" t="inlineStr">
        <is>
          <t>LOW</t>
        </is>
      </c>
      <c r="E266" t="inlineStr">
        <is>
          <t>Cross-Site Scripting in react-dom</t>
        </is>
      </c>
      <c r="F266" t="inlineStr">
        <is>
          <t>Affected versions of `react-dom` are vulnerable to Cross-Site Scripting (XSS). The package fails to validate attribute names in HTML tags which may lead to Cross-Site Scripting in specific scenarios. This may allow attackers to execute arbitrary JavaScript in the victim's browser. To be affected by this vulnerability, the application needs to:
- be a server-side React app
- be rendered to HTML using `ReactDOMServer`
- include an attribute name from user input in an HTML tag
## Recommendation
If you are using `react-dom` 16.0.x, upgrade to 16.0.1 or later.  
If you are using `react-dom` 16.1.x, upgrade to 16.1.2 or later.  
If you are using `react-dom` 16.2.x, upgrade to 16.2.1 or later.  
If you are using `react-dom` 16.3.x, upgrade to 16.3.3 or later.  
If you are using `react-dom` 16.4.x, upgrade to 16.4.2 or later.</t>
        </is>
      </c>
      <c r="G266" t="inlineStr">
        <is>
          <t>2019-01-04T19:05:35Z</t>
        </is>
      </c>
      <c r="H266" t="inlineStr">
        <is>
          <t>&gt;= 16.1.0, &lt; 16.1.2</t>
        </is>
      </c>
      <c r="I266" t="inlineStr">
        <is>
          <t>16.1.2</t>
        </is>
      </c>
    </row>
    <row r="267">
      <c r="A267" s="1" t="n">
        <v>265</v>
      </c>
      <c r="B267" t="inlineStr">
        <is>
          <t>CVE-2018-6341</t>
        </is>
      </c>
      <c r="C267" t="inlineStr">
        <is>
          <t>react-dom</t>
        </is>
      </c>
      <c r="D267" t="inlineStr">
        <is>
          <t>LOW</t>
        </is>
      </c>
      <c r="E267" t="inlineStr">
        <is>
          <t>Cross-Site Scripting in react-dom</t>
        </is>
      </c>
      <c r="F267" t="inlineStr">
        <is>
          <t>Affected versions of `react-dom` are vulnerable to Cross-Site Scripting (XSS). The package fails to validate attribute names in HTML tags which may lead to Cross-Site Scripting in specific scenarios. This may allow attackers to execute arbitrary JavaScript in the victim's browser. To be affected by this vulnerability, the application needs to:
- be a server-side React app
- be rendered to HTML using `ReactDOMServer`
- include an attribute name from user input in an HTML tag
## Recommendation
If you are using `react-dom` 16.0.x, upgrade to 16.0.1 or later.  
If you are using `react-dom` 16.1.x, upgrade to 16.1.2 or later.  
If you are using `react-dom` 16.2.x, upgrade to 16.2.1 or later.  
If you are using `react-dom` 16.3.x, upgrade to 16.3.3 or later.  
If you are using `react-dom` 16.4.x, upgrade to 16.4.2 or later.</t>
        </is>
      </c>
      <c r="G267" t="inlineStr">
        <is>
          <t>2019-01-04T19:05:35Z</t>
        </is>
      </c>
      <c r="H267">
        <f> 16.2.0</f>
        <v/>
      </c>
      <c r="I267" t="inlineStr">
        <is>
          <t>16.2.1</t>
        </is>
      </c>
    </row>
    <row r="268">
      <c r="A268" s="1" t="n">
        <v>266</v>
      </c>
      <c r="B268" t="inlineStr">
        <is>
          <t>CVE-2018-6341</t>
        </is>
      </c>
      <c r="C268" t="inlineStr">
        <is>
          <t>react-dom</t>
        </is>
      </c>
      <c r="D268" t="inlineStr">
        <is>
          <t>LOW</t>
        </is>
      </c>
      <c r="E268" t="inlineStr">
        <is>
          <t>Cross-Site Scripting in react-dom</t>
        </is>
      </c>
      <c r="F268" t="inlineStr">
        <is>
          <t>Affected versions of `react-dom` are vulnerable to Cross-Site Scripting (XSS). The package fails to validate attribute names in HTML tags which may lead to Cross-Site Scripting in specific scenarios. This may allow attackers to execute arbitrary JavaScript in the victim's browser. To be affected by this vulnerability, the application needs to:
- be a server-side React app
- be rendered to HTML using `ReactDOMServer`
- include an attribute name from user input in an HTML tag
## Recommendation
If you are using `react-dom` 16.0.x, upgrade to 16.0.1 or later.  
If you are using `react-dom` 16.1.x, upgrade to 16.1.2 or later.  
If you are using `react-dom` 16.2.x, upgrade to 16.2.1 or later.  
If you are using `react-dom` 16.3.x, upgrade to 16.3.3 or later.  
If you are using `react-dom` 16.4.x, upgrade to 16.4.2 or later.</t>
        </is>
      </c>
      <c r="G268" t="inlineStr">
        <is>
          <t>2019-01-04T19:05:35Z</t>
        </is>
      </c>
      <c r="H268" t="inlineStr">
        <is>
          <t>&gt;= 16.3.0, &lt; 16.3.3</t>
        </is>
      </c>
      <c r="I268" t="inlineStr">
        <is>
          <t>16.3.3</t>
        </is>
      </c>
    </row>
    <row r="269">
      <c r="A269" s="1" t="n">
        <v>267</v>
      </c>
      <c r="B269" t="inlineStr">
        <is>
          <t>CVE-2018-6341</t>
        </is>
      </c>
      <c r="C269" t="inlineStr">
        <is>
          <t>react-dom</t>
        </is>
      </c>
      <c r="D269" t="inlineStr">
        <is>
          <t>LOW</t>
        </is>
      </c>
      <c r="E269" t="inlineStr">
        <is>
          <t>Cross-Site Scripting in react-dom</t>
        </is>
      </c>
      <c r="F269" t="inlineStr">
        <is>
          <t>Affected versions of `react-dom` are vulnerable to Cross-Site Scripting (XSS). The package fails to validate attribute names in HTML tags which may lead to Cross-Site Scripting in specific scenarios. This may allow attackers to execute arbitrary JavaScript in the victim's browser. To be affected by this vulnerability, the application needs to:
- be a server-side React app
- be rendered to HTML using `ReactDOMServer`
- include an attribute name from user input in an HTML tag
## Recommendation
If you are using `react-dom` 16.0.x, upgrade to 16.0.1 or later.  
If you are using `react-dom` 16.1.x, upgrade to 16.1.2 or later.  
If you are using `react-dom` 16.2.x, upgrade to 16.2.1 or later.  
If you are using `react-dom` 16.3.x, upgrade to 16.3.3 or later.  
If you are using `react-dom` 16.4.x, upgrade to 16.4.2 or later.</t>
        </is>
      </c>
      <c r="G269" t="inlineStr">
        <is>
          <t>2019-01-04T19:05:35Z</t>
        </is>
      </c>
      <c r="H269" t="inlineStr">
        <is>
          <t>&gt;= 16.4.0, &lt; 16.4.2</t>
        </is>
      </c>
      <c r="I269" t="inlineStr">
        <is>
          <t>16.4.2</t>
        </is>
      </c>
    </row>
    <row r="270">
      <c r="A270" s="1" t="n">
        <v>268</v>
      </c>
      <c r="B270" t="inlineStr">
        <is>
          <t>CVE-2017-18352</t>
        </is>
      </c>
      <c r="C270" t="inlineStr">
        <is>
          <t>rendertron</t>
        </is>
      </c>
      <c r="D270" t="inlineStr">
        <is>
          <t>MODERATE</t>
        </is>
      </c>
      <c r="E270" t="inlineStr">
        <is>
          <t>Moderate severity vulnerability that affects rendertron</t>
        </is>
      </c>
      <c r="F270" t="inlineStr">
        <is>
          <t>Error reporting within Rendertron 1.0.0 allows reflected Cross Site Scripting (XSS) from invalid URLs.</t>
        </is>
      </c>
      <c r="G270" t="inlineStr">
        <is>
          <t>2019-01-07T19:14:21Z</t>
        </is>
      </c>
      <c r="H270" t="inlineStr">
        <is>
          <t>&lt; 1.1.0</t>
        </is>
      </c>
      <c r="I270" t="inlineStr">
        <is>
          <t>1.1.0</t>
        </is>
      </c>
    </row>
    <row r="271">
      <c r="A271" s="1" t="n">
        <v>269</v>
      </c>
      <c r="B271" t="inlineStr">
        <is>
          <t>CVE-2019-0542</t>
        </is>
      </c>
      <c r="C271" t="inlineStr">
        <is>
          <t>xterm</t>
        </is>
      </c>
      <c r="D271" t="inlineStr">
        <is>
          <t>LOW</t>
        </is>
      </c>
      <c r="E271" t="inlineStr">
        <is>
          <t>Low severity vulnerability that affects xterm</t>
        </is>
      </c>
      <c r="F271" t="inlineStr">
        <is>
          <t>A remote code execution vulnerability exists in Xterm.js when the component mishandles special characters, aka "Xterm Remote Code Execution Vulnerability." This affects xterm.js.</t>
        </is>
      </c>
      <c r="G271" t="inlineStr">
        <is>
          <t>2019-01-14T16:19:55Z</t>
        </is>
      </c>
      <c r="H271" t="inlineStr">
        <is>
          <t>&lt; 3.8.1</t>
        </is>
      </c>
      <c r="I271" t="inlineStr">
        <is>
          <t>3.8.1</t>
        </is>
      </c>
    </row>
    <row r="272">
      <c r="A272" s="1" t="n">
        <v>270</v>
      </c>
      <c r="B272" t="inlineStr">
        <is>
          <t>CVE-2019-0542</t>
        </is>
      </c>
      <c r="C272" t="inlineStr">
        <is>
          <t>xterm</t>
        </is>
      </c>
      <c r="D272" t="inlineStr">
        <is>
          <t>LOW</t>
        </is>
      </c>
      <c r="E272" t="inlineStr">
        <is>
          <t>Low severity vulnerability that affects xterm</t>
        </is>
      </c>
      <c r="F272" t="inlineStr">
        <is>
          <t>A remote code execution vulnerability exists in Xterm.js when the component mishandles special characters, aka "Xterm Remote Code Execution Vulnerability." This affects xterm.js.</t>
        </is>
      </c>
      <c r="G272" t="inlineStr">
        <is>
          <t>2019-01-14T16:19:55Z</t>
        </is>
      </c>
      <c r="H272" t="inlineStr">
        <is>
          <t>&gt;= 3.9.0, &lt; 3.9.2</t>
        </is>
      </c>
      <c r="I272" t="inlineStr">
        <is>
          <t>3.9.2</t>
        </is>
      </c>
    </row>
    <row r="273">
      <c r="A273" s="1" t="n">
        <v>271</v>
      </c>
      <c r="B273" t="inlineStr">
        <is>
          <t>CVE-2019-0542</t>
        </is>
      </c>
      <c r="C273" t="inlineStr">
        <is>
          <t>xterm</t>
        </is>
      </c>
      <c r="D273" t="inlineStr">
        <is>
          <t>LOW</t>
        </is>
      </c>
      <c r="E273" t="inlineStr">
        <is>
          <t>Low severity vulnerability that affects xterm</t>
        </is>
      </c>
      <c r="F273" t="inlineStr">
        <is>
          <t>A remote code execution vulnerability exists in Xterm.js when the component mishandles special characters, aka "Xterm Remote Code Execution Vulnerability." This affects xterm.js.</t>
        </is>
      </c>
      <c r="G273" t="inlineStr">
        <is>
          <t>2019-01-14T16:19:55Z</t>
        </is>
      </c>
      <c r="H273" t="inlineStr">
        <is>
          <t>&gt;= 3.10, &lt; 3.10.1</t>
        </is>
      </c>
      <c r="I273" t="inlineStr">
        <is>
          <t>3.10.1</t>
        </is>
      </c>
    </row>
    <row r="274">
      <c r="A274" s="1" t="n">
        <v>272</v>
      </c>
      <c r="B274" t="inlineStr">
        <is>
          <t>CVE-2016-10735</t>
        </is>
      </c>
      <c r="C274" t="inlineStr">
        <is>
          <t>bootstrap</t>
        </is>
      </c>
      <c r="D274" t="inlineStr">
        <is>
          <t>LOW</t>
        </is>
      </c>
      <c r="E274" t="inlineStr">
        <is>
          <t>Low severity vulnerability that affects bootstrap</t>
        </is>
      </c>
      <c r="F274" t="inlineStr">
        <is>
          <t>In Bootstrap 3.x before 3.4.0 and 4.x-beta before 4.0.0-beta.2, XSS is possible in the data-target attribute. Note that this is a different vulnerability than CVE-2018-14041.
See https://blog.getbootstrap.com/2018/12/13/bootstrap-3-4-0/ for more info.</t>
        </is>
      </c>
      <c r="G274" t="inlineStr">
        <is>
          <t>2019-01-17T13:57:27Z</t>
        </is>
      </c>
      <c r="H274" t="inlineStr">
        <is>
          <t>&gt;= 3.0.0, &lt; 3.4.0</t>
        </is>
      </c>
      <c r="I274" t="inlineStr">
        <is>
          <t>3.4.0</t>
        </is>
      </c>
    </row>
    <row r="275">
      <c r="A275" s="1" t="n">
        <v>273</v>
      </c>
      <c r="B275" t="inlineStr">
        <is>
          <t>CVE-2018-20676</t>
        </is>
      </c>
      <c r="C275" t="inlineStr">
        <is>
          <t>bootstrap</t>
        </is>
      </c>
      <c r="D275" t="inlineStr">
        <is>
          <t>LOW</t>
        </is>
      </c>
      <c r="E275" t="inlineStr">
        <is>
          <t>Low severity vulnerability that affects bootstrap</t>
        </is>
      </c>
      <c r="F275" t="inlineStr">
        <is>
          <t>In Bootstrap before 3.4.0, XSS is possible in the tooltip data-viewport attribute.</t>
        </is>
      </c>
      <c r="G275" t="inlineStr">
        <is>
          <t>2019-01-17T13:57:34Z</t>
        </is>
      </c>
      <c r="H275" t="inlineStr">
        <is>
          <t>&lt; 3.4.0</t>
        </is>
      </c>
      <c r="I275" t="inlineStr">
        <is>
          <t>3.4.0</t>
        </is>
      </c>
    </row>
    <row r="276">
      <c r="A276" s="1" t="n">
        <v>274</v>
      </c>
      <c r="B276" t="inlineStr">
        <is>
          <t>CVE-2018-20677</t>
        </is>
      </c>
      <c r="C276" t="inlineStr">
        <is>
          <t>bootstrap</t>
        </is>
      </c>
      <c r="D276" t="inlineStr">
        <is>
          <t>LOW</t>
        </is>
      </c>
      <c r="E276" t="inlineStr">
        <is>
          <t>Low severity vulnerability that affects bootstrap</t>
        </is>
      </c>
      <c r="F276" t="inlineStr">
        <is>
          <t>In Bootstrap before 3.4.0, XSS is possible in the affix configuration target property.</t>
        </is>
      </c>
      <c r="G276" t="inlineStr">
        <is>
          <t>2019-01-17T13:57:56Z</t>
        </is>
      </c>
      <c r="H276" t="inlineStr">
        <is>
          <t>&lt; 3.4.0</t>
        </is>
      </c>
      <c r="I276" t="inlineStr">
        <is>
          <t>3.4.0</t>
        </is>
      </c>
    </row>
    <row r="277">
      <c r="A277" s="1" t="n">
        <v>275</v>
      </c>
      <c r="B277" t="inlineStr">
        <is>
          <t>CVE-2018-16492</t>
        </is>
      </c>
      <c r="C277" t="inlineStr">
        <is>
          <t>extend</t>
        </is>
      </c>
      <c r="D277" t="inlineStr">
        <is>
          <t>MODERATE</t>
        </is>
      </c>
      <c r="E277" t="inlineStr">
        <is>
          <t>Prototype Pollution in extend</t>
        </is>
      </c>
      <c r="F277" t="inlineStr">
        <is>
          <t>Versions of `extend` prior to 3.0.2 (for 3.x) and 2.0.2 (for 2.x) are vulnerable to Prototype Pollution. The `extend()` function allows attackers to modify the prototype of Object causing the addition or modification of an existing property that will exist on all objects.
## Recommendation
If you're using `extend` 3.x upgrade to 3.0.2 or later.
If you're using `extend` 2.x upgrade to 2.0.2 or later.</t>
        </is>
      </c>
      <c r="G277" t="inlineStr">
        <is>
          <t>2019-02-07T18:03:28Z</t>
        </is>
      </c>
      <c r="H277" t="inlineStr">
        <is>
          <t>&gt;= 3.0.0, &lt; 3.0.2</t>
        </is>
      </c>
      <c r="I277" t="inlineStr">
        <is>
          <t>3.0.2</t>
        </is>
      </c>
    </row>
    <row r="278">
      <c r="A278" s="1" t="n">
        <v>276</v>
      </c>
      <c r="B278" t="inlineStr">
        <is>
          <t>CVE-2018-16492</t>
        </is>
      </c>
      <c r="C278" t="inlineStr">
        <is>
          <t>extend</t>
        </is>
      </c>
      <c r="D278" t="inlineStr">
        <is>
          <t>MODERATE</t>
        </is>
      </c>
      <c r="E278" t="inlineStr">
        <is>
          <t>Prototype Pollution in extend</t>
        </is>
      </c>
      <c r="F278" t="inlineStr">
        <is>
          <t>Versions of `extend` prior to 3.0.2 (for 3.x) and 2.0.2 (for 2.x) are vulnerable to Prototype Pollution. The `extend()` function allows attackers to modify the prototype of Object causing the addition or modification of an existing property that will exist on all objects.
## Recommendation
If you're using `extend` 3.x upgrade to 3.0.2 or later.
If you're using `extend` 2.x upgrade to 2.0.2 or later.</t>
        </is>
      </c>
      <c r="G278" t="inlineStr">
        <is>
          <t>2019-02-07T18:03:28Z</t>
        </is>
      </c>
      <c r="H278" t="inlineStr">
        <is>
          <t>&lt; 2.0.2</t>
        </is>
      </c>
      <c r="I278" t="inlineStr">
        <is>
          <t>2.0.2</t>
        </is>
      </c>
    </row>
    <row r="279">
      <c r="A279" s="1" t="n">
        <v>277</v>
      </c>
      <c r="B279" t="inlineStr">
        <is>
          <t>CVE-2018-16491</t>
        </is>
      </c>
      <c r="C279" t="inlineStr">
        <is>
          <t>node.extend</t>
        </is>
      </c>
      <c r="D279" t="inlineStr">
        <is>
          <t>MODERATE</t>
        </is>
      </c>
      <c r="E279" t="inlineStr">
        <is>
          <t>Prototype Pollution in node.extend</t>
        </is>
      </c>
      <c r="F279" t="inlineStr">
        <is>
          <t>Versions of `node.extend` before 1.1.7 or 2.0.1 are vulnerable to prototype pollution. 
## Recommendation
Update to version 1.1.7, 2.0.1 or later.</t>
        </is>
      </c>
      <c r="G279" t="inlineStr">
        <is>
          <t>2019-02-07T18:17:34Z</t>
        </is>
      </c>
      <c r="H279" t="inlineStr">
        <is>
          <t>&lt; 1.1.7</t>
        </is>
      </c>
      <c r="I279" t="inlineStr">
        <is>
          <t>1.1.7</t>
        </is>
      </c>
    </row>
    <row r="280">
      <c r="A280" s="1" t="n">
        <v>278</v>
      </c>
      <c r="B280" t="inlineStr">
        <is>
          <t>CVE-2018-16491</t>
        </is>
      </c>
      <c r="C280" t="inlineStr">
        <is>
          <t>node.extend</t>
        </is>
      </c>
      <c r="D280" t="inlineStr">
        <is>
          <t>MODERATE</t>
        </is>
      </c>
      <c r="E280" t="inlineStr">
        <is>
          <t>Prototype Pollution in node.extend</t>
        </is>
      </c>
      <c r="F280" t="inlineStr">
        <is>
          <t>Versions of `node.extend` before 1.1.7 or 2.0.1 are vulnerable to prototype pollution. 
## Recommendation
Update to version 1.1.7, 2.0.1 or later.</t>
        </is>
      </c>
      <c r="G280" t="inlineStr">
        <is>
          <t>2019-02-07T18:17:34Z</t>
        </is>
      </c>
      <c r="H280">
        <f> 2.0.0</f>
        <v/>
      </c>
      <c r="I280" t="inlineStr">
        <is>
          <t>2.0.1</t>
        </is>
      </c>
    </row>
    <row r="281">
      <c r="A281" s="1" t="n">
        <v>279</v>
      </c>
      <c r="B281" t="inlineStr">
        <is>
          <t>CVE-2018-16490</t>
        </is>
      </c>
      <c r="C281" t="inlineStr">
        <is>
          <t>mpath</t>
        </is>
      </c>
      <c r="D281" t="inlineStr">
        <is>
          <t>MODERATE</t>
        </is>
      </c>
      <c r="E281" t="inlineStr">
        <is>
          <t>Prototype Pollution in mpath</t>
        </is>
      </c>
      <c r="F281" t="inlineStr">
        <is>
          <t>Versions of `mpath` before 0.5.1 are vulnerable to prototype pollution. Provided certain input `mpath` can add or modify properties of the `Object` prototype. These properties will be present on all objects.
## Recommendation
Update to version `0.5.1` or later.</t>
        </is>
      </c>
      <c r="G281" t="inlineStr">
        <is>
          <t>2019-02-07T18:17:26Z</t>
        </is>
      </c>
      <c r="H281" t="inlineStr">
        <is>
          <t>&lt; 0.5.1</t>
        </is>
      </c>
      <c r="I281" t="inlineStr">
        <is>
          <t>0.5.1</t>
        </is>
      </c>
    </row>
    <row r="282">
      <c r="A282" s="1" t="n">
        <v>280</v>
      </c>
      <c r="B282" t="inlineStr">
        <is>
          <t>CVE-2018-16489</t>
        </is>
      </c>
      <c r="C282" t="inlineStr">
        <is>
          <t>just-extend</t>
        </is>
      </c>
      <c r="D282" t="inlineStr">
        <is>
          <t>MODERATE</t>
        </is>
      </c>
      <c r="E282" t="inlineStr">
        <is>
          <t>Prototype Pollution in just-extend</t>
        </is>
      </c>
      <c r="F282" t="inlineStr">
        <is>
          <t>Versions of `just-extend` before 4.0.0 are vulnerable to prototype pollution. Provided certain input `just-extend` can add or modify properties of the `Object` prototype. These properties will be present on all objects.
## Recommendation
Update to version `4.0.0` or later.</t>
        </is>
      </c>
      <c r="G282" t="inlineStr">
        <is>
          <t>2019-02-07T18:17:12Z</t>
        </is>
      </c>
      <c r="H282" t="inlineStr">
        <is>
          <t>&lt; 4.0.0</t>
        </is>
      </c>
      <c r="I282" t="inlineStr">
        <is>
          <t>4.0.0</t>
        </is>
      </c>
    </row>
    <row r="283">
      <c r="A283" s="1" t="n">
        <v>281</v>
      </c>
      <c r="B283" t="inlineStr">
        <is>
          <t>CVE-2018-16487</t>
        </is>
      </c>
      <c r="C283" t="inlineStr">
        <is>
          <t>lodash</t>
        </is>
      </c>
      <c r="D283" t="inlineStr">
        <is>
          <t>HIGH</t>
        </is>
      </c>
      <c r="E283" t="inlineStr">
        <is>
          <t>Prototype Pollution in lodash</t>
        </is>
      </c>
      <c r="F283" t="inlineStr">
        <is>
          <t>Versions of `lodash` before 4.17.5 are vulnerable to prototype pollution. 
The vulnerable functions are 'defaultsDeep', 'merge', and 'mergeWith' which allow a malicious user to modify the prototype of `Object` via `{constructor: {prototype: {...}}}` causing the addition or modification of an existing property that will exist on all objects.
## Recommendation
Update to version 4.17.11 or later.</t>
        </is>
      </c>
      <c r="G283" t="inlineStr">
        <is>
          <t>2019-02-07T18:16:48Z</t>
        </is>
      </c>
      <c r="H283" t="inlineStr">
        <is>
          <t>&lt; 4.17.11</t>
        </is>
      </c>
      <c r="I283" t="inlineStr">
        <is>
          <t>4.17.11</t>
        </is>
      </c>
    </row>
    <row r="284">
      <c r="A284" s="1" t="n">
        <v>282</v>
      </c>
      <c r="B284" t="inlineStr">
        <is>
          <t>CVE-2018-16486</t>
        </is>
      </c>
      <c r="C284" t="inlineStr">
        <is>
          <t>defaults-deep</t>
        </is>
      </c>
      <c r="D284" t="inlineStr">
        <is>
          <t>MODERATE</t>
        </is>
      </c>
      <c r="E284" t="inlineStr">
        <is>
          <t>Prototype Pollution in defaults-deep</t>
        </is>
      </c>
      <c r="F284" t="inlineStr">
        <is>
          <t>All versions of `defaults-deep` are vulnerable to prototype pollution. Provided certain input `defaults-deep` can add or modify properties of the `Object` prototype. These properties will be present on all objects.
## Recommendation
As no patch is currently available for this vulnerability it is our recommendation to select another module that can provide this functionality.</t>
        </is>
      </c>
      <c r="G284" t="inlineStr">
        <is>
          <t>2019-02-07T18:16:38Z</t>
        </is>
      </c>
      <c r="H284" t="inlineStr">
        <is>
          <t>&lt; 0.2.4</t>
        </is>
      </c>
      <c r="I284" t="inlineStr">
        <is>
          <t>0.2.4</t>
        </is>
      </c>
    </row>
    <row r="285">
      <c r="A285" s="1" t="n">
        <v>283</v>
      </c>
      <c r="B285" t="inlineStr">
        <is>
          <t>CVE-2018-16485</t>
        </is>
      </c>
      <c r="C285" t="inlineStr">
        <is>
          <t>m-server</t>
        </is>
      </c>
      <c r="D285" t="inlineStr">
        <is>
          <t>LOW</t>
        </is>
      </c>
      <c r="E285" t="inlineStr">
        <is>
          <t>Low severity vulnerability that affects m-server</t>
        </is>
      </c>
      <c r="F285" t="inlineStr">
        <is>
          <t>Path Traversal vulnerability in module m-server &lt;1.4.1 allows malicious user to access unauthorized content of any file in the directory tree e.g. /etc/passwd by appending slashes to the URL request.</t>
        </is>
      </c>
      <c r="G285" t="inlineStr">
        <is>
          <t>2019-02-18T23:58:00Z</t>
        </is>
      </c>
      <c r="H285" t="inlineStr">
        <is>
          <t>&lt; 1.4.1</t>
        </is>
      </c>
      <c r="I285" t="inlineStr">
        <is>
          <t>1.4.1</t>
        </is>
      </c>
    </row>
    <row r="286">
      <c r="A286" s="1" t="n">
        <v>284</v>
      </c>
      <c r="B286" t="inlineStr">
        <is>
          <t>CVE-2018-16484</t>
        </is>
      </c>
      <c r="C286" t="inlineStr">
        <is>
          <t>m-server</t>
        </is>
      </c>
      <c r="D286" t="inlineStr">
        <is>
          <t>MODERATE</t>
        </is>
      </c>
      <c r="E286" t="inlineStr">
        <is>
          <t>Cross-Site Scripting in m-server</t>
        </is>
      </c>
      <c r="F286" t="inlineStr">
        <is>
          <t>Versions of `m-server` before 1.4.2 are vulnerable to stored cross-site scripting. This vulnerability is exploitable if an attacker is able to control the name of a file that `m-server` is serving.
## Recommendation
Update to version 1.4.2 or later.</t>
        </is>
      </c>
      <c r="G286" t="inlineStr">
        <is>
          <t>2019-02-07T18:16:16Z</t>
        </is>
      </c>
      <c r="H286" t="inlineStr">
        <is>
          <t>&lt; 1.4.2</t>
        </is>
      </c>
      <c r="I286" t="inlineStr">
        <is>
          <t>1.4.2</t>
        </is>
      </c>
    </row>
    <row r="287">
      <c r="A287" s="1" t="n">
        <v>285</v>
      </c>
      <c r="B287" t="inlineStr">
        <is>
          <t>CVE-2018-16483</t>
        </is>
      </c>
      <c r="C287" t="inlineStr">
        <is>
          <t>express-cart</t>
        </is>
      </c>
      <c r="D287" t="inlineStr">
        <is>
          <t>LOW</t>
        </is>
      </c>
      <c r="E287" t="inlineStr">
        <is>
          <t>Low severity vulnerability that affects express-cart</t>
        </is>
      </c>
      <c r="F287" t="inlineStr">
        <is>
          <t>A deficiency in the access control in module express-cart &lt;=1.1.5 allows unprivileged users to add new users to the application as administrators.</t>
        </is>
      </c>
      <c r="G287" t="inlineStr">
        <is>
          <t>2019-02-07T18:16:03Z</t>
        </is>
      </c>
      <c r="H287" t="inlineStr">
        <is>
          <t>&lt; 1.1.6</t>
        </is>
      </c>
      <c r="I287" t="inlineStr">
        <is>
          <t>1.1.6</t>
        </is>
      </c>
    </row>
    <row r="288">
      <c r="A288" s="1" t="n">
        <v>286</v>
      </c>
      <c r="B288" t="inlineStr">
        <is>
          <t>CVE-2018-16480</t>
        </is>
      </c>
      <c r="C288" t="inlineStr">
        <is>
          <t>public</t>
        </is>
      </c>
      <c r="D288" t="inlineStr">
        <is>
          <t>LOW</t>
        </is>
      </c>
      <c r="E288" t="inlineStr">
        <is>
          <t>Low severity vulnerability that affects public</t>
        </is>
      </c>
      <c r="F288" t="inlineStr">
        <is>
          <t>A XSS vulnerability was found in module public &lt;0.1.4 that allows malicious Javascript code to run in the browser, due to the absence of sanitization of the file/folder names before rendering.</t>
        </is>
      </c>
      <c r="G288" t="inlineStr">
        <is>
          <t>2019-02-07T18:14:37Z</t>
        </is>
      </c>
      <c r="H288" t="inlineStr">
        <is>
          <t>&lt; 0.1.4</t>
        </is>
      </c>
      <c r="I288" t="inlineStr">
        <is>
          <t>0.1.4</t>
        </is>
      </c>
    </row>
    <row r="289">
      <c r="A289" s="1" t="n">
        <v>287</v>
      </c>
      <c r="B289" t="inlineStr">
        <is>
          <t>CVE-2018-16479</t>
        </is>
      </c>
      <c r="C289" t="inlineStr">
        <is>
          <t>http-live-simulator</t>
        </is>
      </c>
      <c r="D289" t="inlineStr">
        <is>
          <t>HIGH</t>
        </is>
      </c>
      <c r="E289" t="inlineStr">
        <is>
          <t>Path Traversal in http-live-simulator</t>
        </is>
      </c>
      <c r="F289" t="inlineStr">
        <is>
          <t>Versions of `http-live-simulator` prior to 1.0.7 are vulnerable to Path Traversal.  Due to insufficient input sanitization, attackers can access server files by using relative paths. For example: `curl --path-as-is http://localhost:8080//../../../../etc/passwd`.
## Recommendation
Upgrade to version 1.0.7</t>
        </is>
      </c>
      <c r="G289" t="inlineStr">
        <is>
          <t>2019-02-07T18:14:21Z</t>
        </is>
      </c>
      <c r="H289" t="inlineStr">
        <is>
          <t>&lt; 1.0.7</t>
        </is>
      </c>
      <c r="I289" t="inlineStr">
        <is>
          <t>1.0.7</t>
        </is>
      </c>
    </row>
    <row r="290">
      <c r="A290" s="1" t="n">
        <v>288</v>
      </c>
      <c r="B290" t="inlineStr">
        <is>
          <t>CVE-2017-18355</t>
        </is>
      </c>
      <c r="C290" t="inlineStr">
        <is>
          <t>rendertron</t>
        </is>
      </c>
      <c r="D290" t="inlineStr">
        <is>
          <t>HIGH</t>
        </is>
      </c>
      <c r="E290" t="inlineStr">
        <is>
          <t>High severity vulnerability that affects rendertron</t>
        </is>
      </c>
      <c r="F290" t="inlineStr">
        <is>
          <t>Installed packages are exposed by node_modules in Rendertron 1.0.0, allowing remote attackers to read absolute paths on the server by examining the "_where" attribute of package.json files.</t>
        </is>
      </c>
      <c r="G290" t="inlineStr">
        <is>
          <t>2019-02-12T15:36:39Z</t>
        </is>
      </c>
      <c r="H290" t="inlineStr">
        <is>
          <t>&lt; 1.1.0</t>
        </is>
      </c>
      <c r="I290" t="inlineStr">
        <is>
          <t>1.1.0</t>
        </is>
      </c>
    </row>
    <row r="291">
      <c r="A291" s="1" t="n">
        <v>289</v>
      </c>
      <c r="B291" t="inlineStr">
        <is>
          <t>CVE-2018-16202</t>
        </is>
      </c>
      <c r="C291" t="inlineStr">
        <is>
          <t>cordova-plugin-ionic-webview</t>
        </is>
      </c>
      <c r="D291" t="inlineStr">
        <is>
          <t>HIGH</t>
        </is>
      </c>
      <c r="E291" t="inlineStr">
        <is>
          <t>Path Traversal in cordova-plugin-ionic-webview</t>
        </is>
      </c>
      <c r="F291" t="inlineStr">
        <is>
          <t>Versions of `cordova-plugin-ionic-webview` prior to 2.2.0 are vulnerable to Path Traversal, allowing attackers access to OS local files that should be inaccessible by third-party applications.  The package launches a webserver listening on http://localhost:8080 without restricting access of the app itself, thus escaping the iOS application sandbox and accessing local files.
## Recommendation
Upgrade to version 2.2.0</t>
        </is>
      </c>
      <c r="G291" t="inlineStr">
        <is>
          <t>2019-02-12T15:36:35Z</t>
        </is>
      </c>
      <c r="H291" t="inlineStr">
        <is>
          <t>&lt; 2.2.0</t>
        </is>
      </c>
      <c r="I291" t="inlineStr">
        <is>
          <t>2.2.0</t>
        </is>
      </c>
    </row>
    <row r="292">
      <c r="A292" s="1" t="n">
        <v>290</v>
      </c>
      <c r="B292" t="inlineStr">
        <is>
          <t>CVE-2016-1000282</t>
        </is>
      </c>
      <c r="C292" t="inlineStr">
        <is>
          <t>Haraka</t>
        </is>
      </c>
      <c r="D292" t="inlineStr">
        <is>
          <t>CRITICAL</t>
        </is>
      </c>
      <c r="E292" t="inlineStr">
        <is>
          <t>Critical severity vulnerability that affects Haraka</t>
        </is>
      </c>
      <c r="F292" t="inlineStr">
        <is>
          <t>Haraka version 2.8.8 and earlier comes with a plugin for processing attachments for zip files. Versions 2.8.8 and earlier can be vulnerable to command injection.</t>
        </is>
      </c>
      <c r="G292" t="inlineStr">
        <is>
          <t>2019-02-12T17:26:10Z</t>
        </is>
      </c>
      <c r="H292" t="inlineStr">
        <is>
          <t>&lt; 2.8.9</t>
        </is>
      </c>
      <c r="I292" t="inlineStr">
        <is>
          <t>2.8.9</t>
        </is>
      </c>
    </row>
    <row r="293">
      <c r="A293" s="1" t="n">
        <v>291</v>
      </c>
      <c r="B293" t="inlineStr">
        <is>
          <t>CVE-2016-10591</t>
        </is>
      </c>
      <c r="C293" t="inlineStr">
        <is>
          <t>prince</t>
        </is>
      </c>
      <c r="D293" t="inlineStr">
        <is>
          <t>HIGH</t>
        </is>
      </c>
      <c r="E293" t="inlineStr">
        <is>
          <t>Downloads Resources over HTTP in prince</t>
        </is>
      </c>
      <c r="F293" t="inlineStr">
        <is>
          <t>Affected versions of `prince` insecurely download an executable over an unencrypted HTTP connection. 
In scenarios where an attacker has a privileged network position, it is possible to intercept the response and replace the executable with a malicious one, resulting in code execution on the system running `prince`.
## Recommendation
Update to version 1.4.6 or later.</t>
        </is>
      </c>
      <c r="G293" t="inlineStr">
        <is>
          <t>2019-02-18T23:34:24Z</t>
        </is>
      </c>
      <c r="H293" t="inlineStr">
        <is>
          <t>&lt; 1.4.6</t>
        </is>
      </c>
      <c r="I293" t="inlineStr">
        <is>
          <t>1.4.6</t>
        </is>
      </c>
    </row>
    <row r="294">
      <c r="A294" s="1" t="n">
        <v>292</v>
      </c>
      <c r="B294" t="inlineStr">
        <is>
          <t>CVE-2016-10579</t>
        </is>
      </c>
      <c r="C294" t="inlineStr">
        <is>
          <t>chromedriver</t>
        </is>
      </c>
      <c r="D294" t="inlineStr">
        <is>
          <t>HIGH</t>
        </is>
      </c>
      <c r="E294" t="inlineStr">
        <is>
          <t>Downloads Resources over HTTP in chromedriver</t>
        </is>
      </c>
      <c r="F294" t="inlineStr">
        <is>
          <t>Affected versions of `chromedriver` insecurely download resources over HTTP. 
In scenarios where an attacker has a privileged network position, they can modify or read such resources at will. This may result in arbitrary code execution if an attacker intercepts and modifies the downloaded binary file, replacing it with a malicious one. 
## Recommendation
Update to version 2.26.1 or later.</t>
        </is>
      </c>
      <c r="G294" t="inlineStr">
        <is>
          <t>2019-02-18T23:58:05Z</t>
        </is>
      </c>
      <c r="H294" t="inlineStr">
        <is>
          <t>&lt; 2.26.1</t>
        </is>
      </c>
      <c r="I294" t="inlineStr">
        <is>
          <t>2.26.1</t>
        </is>
      </c>
    </row>
    <row r="295">
      <c r="A295" s="1" t="n">
        <v>293</v>
      </c>
      <c r="B295" t="inlineStr">
        <is>
          <t>CVE-2016-10575</t>
        </is>
      </c>
      <c r="C295" t="inlineStr">
        <is>
          <t>kindlegen</t>
        </is>
      </c>
      <c r="D295" t="inlineStr">
        <is>
          <t>HIGH</t>
        </is>
      </c>
      <c r="E295" t="inlineStr">
        <is>
          <t>Downloads Resources over HTTP in kindlegen</t>
        </is>
      </c>
      <c r="F295" t="inlineStr">
        <is>
          <t>Affected versions of `kindlegen` insecurely download an executable over an unencrypted HTTP connection. 
In scenarios where an attacker has a privileged network position, it is possible to intercept the response and replace the executable with a malicious one, resulting in code execution on the system running `kindlegen`.
## Recommendation
Update to version 1.1.0 or greater.</t>
        </is>
      </c>
      <c r="G295" t="inlineStr">
        <is>
          <t>2019-02-18T23:35:10Z</t>
        </is>
      </c>
      <c r="H295" t="inlineStr">
        <is>
          <t>&lt; 1.1.0</t>
        </is>
      </c>
      <c r="I295" t="inlineStr">
        <is>
          <t>1.1.0</t>
        </is>
      </c>
    </row>
    <row r="296">
      <c r="A296" s="1" t="n">
        <v>294</v>
      </c>
      <c r="B296" t="inlineStr">
        <is>
          <t>CVE-2016-10573</t>
        </is>
      </c>
      <c r="C296" t="inlineStr">
        <is>
          <t>baryton-saxophone</t>
        </is>
      </c>
      <c r="D296" t="inlineStr">
        <is>
          <t>HIGH</t>
        </is>
      </c>
      <c r="E296" t="inlineStr">
        <is>
          <t>Downloads Resources over HTTP in baryton-saxophone</t>
        </is>
      </c>
      <c r="F296" t="inlineStr">
        <is>
          <t>Affected versions of `baryton-saxophone` insecurely download an executable over an unencrypted HTTP connection. 
In scenarios where an attacker has a privileged network position, it is possible to intercept the response and replace the executable with a malicious one, resulting in code execution on the system running `baryton-saxophone`.
## Recommendation
Update to version 3.0.1 or later.</t>
        </is>
      </c>
      <c r="G296" t="inlineStr">
        <is>
          <t>2019-02-18T23:35:18Z</t>
        </is>
      </c>
      <c r="H296" t="inlineStr">
        <is>
          <t>&lt; 3.0.1</t>
        </is>
      </c>
      <c r="I296" t="inlineStr">
        <is>
          <t>3.0.1</t>
        </is>
      </c>
    </row>
    <row r="297">
      <c r="A297" s="1" t="n">
        <v>295</v>
      </c>
      <c r="B297" t="inlineStr">
        <is>
          <t>CVE-2016-10569</t>
        </is>
      </c>
      <c r="C297" t="inlineStr">
        <is>
          <t>embedza</t>
        </is>
      </c>
      <c r="D297" t="inlineStr">
        <is>
          <t>HIGH</t>
        </is>
      </c>
      <c r="E297" t="inlineStr">
        <is>
          <t>Downloads Resources over HTTP in embedza</t>
        </is>
      </c>
      <c r="F297" t="inlineStr">
        <is>
          <t>Affected versions of `embedza` insecurely download an executable over an unencrypted HTTP connection. 
In scenarios where an attacker has a privileged network position, it is possible to intercept the response and replace the executable with a malicious one, resulting in code execution on the system running `embedza`.
## Recommendation
Update to version 1.2.4 or later.</t>
        </is>
      </c>
      <c r="G297" t="inlineStr">
        <is>
          <t>2019-02-18T23:35:23Z</t>
        </is>
      </c>
      <c r="H297" t="inlineStr">
        <is>
          <t>&lt; 1.2.4</t>
        </is>
      </c>
      <c r="I297" t="inlineStr">
        <is>
          <t>1.2.4</t>
        </is>
      </c>
    </row>
    <row r="298">
      <c r="A298" s="1" t="n">
        <v>296</v>
      </c>
      <c r="B298" t="inlineStr">
        <is>
          <t>CVE-2016-10567</t>
        </is>
      </c>
      <c r="C298" t="inlineStr">
        <is>
          <t>product-monitor</t>
        </is>
      </c>
      <c r="D298" t="inlineStr">
        <is>
          <t>HIGH</t>
        </is>
      </c>
      <c r="E298" t="inlineStr">
        <is>
          <t>Downloads Resources over HTTP in product-monitor</t>
        </is>
      </c>
      <c r="F298" t="inlineStr">
        <is>
          <t>Affected versions of `product-monitor` insecurely download an executable over an unencrypted HTTP connection. 
In scenarios where an attacker has a privileged network position, it is possible to intercept the response and replace the executable with a malicious one, resulting in code execution on the system running `product-monitor`.
## Recommendation
Update to versions 2.2.5 or later.</t>
        </is>
      </c>
      <c r="G298" t="inlineStr">
        <is>
          <t>2019-02-18T23:35:32Z</t>
        </is>
      </c>
      <c r="H298" t="inlineStr">
        <is>
          <t>&lt; 2.2.5</t>
        </is>
      </c>
      <c r="I298" t="inlineStr">
        <is>
          <t>2.2.5</t>
        </is>
      </c>
    </row>
    <row r="299">
      <c r="A299" s="1" t="n">
        <v>297</v>
      </c>
      <c r="B299" t="inlineStr">
        <is>
          <t>CVE-2016-10565</t>
        </is>
      </c>
      <c r="C299" t="inlineStr">
        <is>
          <t>operadriver</t>
        </is>
      </c>
      <c r="D299" t="inlineStr">
        <is>
          <t>HIGH</t>
        </is>
      </c>
      <c r="E299" t="inlineStr">
        <is>
          <t>Downloads Resources over HTTP in operadriver</t>
        </is>
      </c>
      <c r="F299" t="inlineStr">
        <is>
          <t>operadriver is a Opera Driver for Selenium.
operadriver versions below 0.2.3 download binary resources over HTTP, which leaves it vulnerable to MITM attacks.  It may be possible to cause remote code execution (RCE) by swapping out the requested binary with an attacker controlled binary if the attacker is on the network or positioned in between the user and the remote server.
## Recommendation
Update to version 0.2.3 or later.</t>
        </is>
      </c>
      <c r="G299" t="inlineStr">
        <is>
          <t>2019-02-18T23:35:48Z</t>
        </is>
      </c>
      <c r="H299" t="inlineStr">
        <is>
          <t>&lt; 0.2.3</t>
        </is>
      </c>
      <c r="I299" t="inlineStr">
        <is>
          <t>0.2.3</t>
        </is>
      </c>
    </row>
    <row r="300">
      <c r="A300" s="1" t="n">
        <v>298</v>
      </c>
      <c r="B300" t="inlineStr">
        <is>
          <t>CVE-2016-10523</t>
        </is>
      </c>
      <c r="C300" t="inlineStr">
        <is>
          <t>mqtt-packet</t>
        </is>
      </c>
      <c r="D300" t="inlineStr">
        <is>
          <t>HIGH</t>
        </is>
      </c>
      <c r="E300" t="inlineStr">
        <is>
          <t>Denial of Service in mqtt-packet</t>
        </is>
      </c>
      <c r="F300" t="inlineStr">
        <is>
          <t>Versions of `mqtt-packet` prior to 3.4.6, or 4.x prior to 4.0.5 are affected by a denial of service vulnerability wherein specific sequences of MQTT packets can crash the application.
## Recommendation
Version 3.x: Update to version 3.4.6 or later.
Version 4.x: Update to version 4.0.5 or later.</t>
        </is>
      </c>
      <c r="G300" t="inlineStr">
        <is>
          <t>2019-02-18T23:38:45Z</t>
        </is>
      </c>
      <c r="H300" t="inlineStr">
        <is>
          <t>&lt; 3.4.6</t>
        </is>
      </c>
      <c r="I300" t="inlineStr">
        <is>
          <t>3.4.6</t>
        </is>
      </c>
    </row>
    <row r="301">
      <c r="A301" s="1" t="n">
        <v>299</v>
      </c>
      <c r="B301" t="inlineStr">
        <is>
          <t>CVE-2016-10523</t>
        </is>
      </c>
      <c r="C301" t="inlineStr">
        <is>
          <t>mqtt-packet</t>
        </is>
      </c>
      <c r="D301" t="inlineStr">
        <is>
          <t>HIGH</t>
        </is>
      </c>
      <c r="E301" t="inlineStr">
        <is>
          <t>Denial of Service in mqtt-packet</t>
        </is>
      </c>
      <c r="F301" t="inlineStr">
        <is>
          <t>Versions of `mqtt-packet` prior to 3.4.6, or 4.x prior to 4.0.5 are affected by a denial of service vulnerability wherein specific sequences of MQTT packets can crash the application.
## Recommendation
Version 3.x: Update to version 3.4.6 or later.
Version 4.x: Update to version 4.0.5 or later.</t>
        </is>
      </c>
      <c r="G301" t="inlineStr">
        <is>
          <t>2019-02-18T23:38:45Z</t>
        </is>
      </c>
      <c r="H301" t="inlineStr">
        <is>
          <t>&gt;= 4.0.0, &lt; 4.0.5</t>
        </is>
      </c>
      <c r="I301" t="inlineStr">
        <is>
          <t>4.0.5</t>
        </is>
      </c>
    </row>
    <row r="302">
      <c r="A302" s="1" t="n">
        <v>300</v>
      </c>
      <c r="B302" t="inlineStr">
        <is>
          <t>CVE-2016-10525</t>
        </is>
      </c>
      <c r="C302" t="inlineStr">
        <is>
          <t>hapi-auth-jwt2</t>
        </is>
      </c>
      <c r="D302" t="inlineStr">
        <is>
          <t>CRITICAL</t>
        </is>
      </c>
      <c r="E302" t="inlineStr">
        <is>
          <t>Authentication Bypass in hapi-auth-jwt2</t>
        </is>
      </c>
      <c r="F302" t="inlineStr">
        <is>
          <t>Versions of `hapi-auth-jwt2` prior to version 5.1.2 are affected by a complete authentication bypass vulnerability when in the `try` authentication mode. 
## Recommendation
Update to version 5.1.2 or later.</t>
        </is>
      </c>
      <c r="G302" t="inlineStr">
        <is>
          <t>2019-02-18T23:39:00Z</t>
        </is>
      </c>
      <c r="H302">
        <f> 5.1.1</f>
        <v/>
      </c>
      <c r="I302" t="inlineStr">
        <is>
          <t>5.1.2</t>
        </is>
      </c>
    </row>
    <row r="303">
      <c r="A303" s="1" t="n">
        <v>301</v>
      </c>
      <c r="B303" t="inlineStr">
        <is>
          <t>CVE-2016-10524</t>
        </is>
      </c>
      <c r="C303" t="inlineStr">
        <is>
          <t>i18n-node-angular</t>
        </is>
      </c>
      <c r="D303" t="inlineStr">
        <is>
          <t>HIGH</t>
        </is>
      </c>
      <c r="E303" t="inlineStr">
        <is>
          <t>Denial of Service and Content Injection in i18n-node-angular</t>
        </is>
      </c>
      <c r="F303" t="inlineStr">
        <is>
          <t>Versions of `i18n-node-angular` prior to 1.4.0 are affected by denial of service and cross-site scripting vulnerabilities. The vulnerabilities exist in a REST endpoint that was created for development purposes, but was not disabled in production in affected versions.
## Recommendation
Update to version 1.4.0 or later.</t>
        </is>
      </c>
      <c r="G303" t="inlineStr">
        <is>
          <t>2019-02-18T23:39:06Z</t>
        </is>
      </c>
      <c r="H303" t="inlineStr">
        <is>
          <t>&lt; 1.4.0</t>
        </is>
      </c>
      <c r="I303" t="inlineStr">
        <is>
          <t>1.4.0</t>
        </is>
      </c>
    </row>
    <row r="304">
      <c r="A304" s="1" t="n">
        <v>302</v>
      </c>
      <c r="B304" t="inlineStr">
        <is>
          <t>CVE-2016-10526</t>
        </is>
      </c>
      <c r="C304" t="inlineStr">
        <is>
          <t>grunt-gh-pages</t>
        </is>
      </c>
      <c r="D304" t="inlineStr">
        <is>
          <t>MODERATE</t>
        </is>
      </c>
      <c r="E304" t="inlineStr">
        <is>
          <t>Sensitive Data In Log Files in grunt-gh-pages</t>
        </is>
      </c>
      <c r="F304" t="inlineStr">
        <is>
          <t>Versions of `grunt-gh-pages` prior to 1.0.0 are affected by a vulnerability which may cause unencrypted github credentials to be written to a log file in certain circumstances.
In the `grunt-gh-pages` deployment scenario where authentication is performed by injecting a github token directly into the auth portion of the URL, `grunt-gh-pages` will write the token to a log file, unencrypted.
## Recommendation
Update to version 1.0.0 or later.</t>
        </is>
      </c>
      <c r="G304" t="inlineStr">
        <is>
          <t>2019-02-18T23:39:11Z</t>
        </is>
      </c>
      <c r="H304" t="inlineStr">
        <is>
          <t>&lt;= 0.9.1</t>
        </is>
      </c>
      <c r="I304" t="inlineStr">
        <is>
          <t>0.10.0</t>
        </is>
      </c>
    </row>
    <row r="305">
      <c r="A305" s="1" t="n">
        <v>303</v>
      </c>
      <c r="B305" t="inlineStr">
        <is>
          <t>CVE-2016-10527</t>
        </is>
      </c>
      <c r="C305" t="inlineStr">
        <is>
          <t>riot-compiler</t>
        </is>
      </c>
      <c r="D305" t="inlineStr">
        <is>
          <t>MODERATE</t>
        </is>
      </c>
      <c r="E305" t="inlineStr">
        <is>
          <t>Regular Expression Denial of Service in riot-compiler</t>
        </is>
      </c>
      <c r="F305" t="inlineStr">
        <is>
          <t>Affected versions of `riot-compiler` are susceptible to a regular expression denial of service vulnerability.
## Recommendation
Update to version 2.3.22 or later.</t>
        </is>
      </c>
      <c r="G305" t="inlineStr">
        <is>
          <t>2019-02-18T23:39:13Z</t>
        </is>
      </c>
      <c r="H305" t="inlineStr">
        <is>
          <t>&lt; 2.3.22</t>
        </is>
      </c>
      <c r="I305" t="inlineStr">
        <is>
          <t>2.3.22</t>
        </is>
      </c>
    </row>
    <row r="306">
      <c r="A306" s="1" t="n">
        <v>304</v>
      </c>
      <c r="B306" t="inlineStr">
        <is>
          <t>CVE-2016-10528</t>
        </is>
      </c>
      <c r="C306" t="inlineStr">
        <is>
          <t>restafary</t>
        </is>
      </c>
      <c r="D306" t="inlineStr">
        <is>
          <t>MODERATE</t>
        </is>
      </c>
      <c r="E306" t="inlineStr">
        <is>
          <t>Directory Traversal in restafary</t>
        </is>
      </c>
      <c r="F306" t="inlineStr">
        <is>
          <t>Affected versions of `restafary` are susceptible to a directory traversal vulnerability when a root path is specified in the configuration.
Proof of Concept
```
curl -i -s -k  -X 'GET' -H 'Authorization: Basic YWRtaW46cGFzc3dvcmQ=' 'http://localhost:8000/api/v1/fs/..%2f..%2fetc/passwd'
```
## Recommendation
Update to version 1.6.1 or later.</t>
        </is>
      </c>
      <c r="G306" t="inlineStr">
        <is>
          <t>2019-02-18T23:39:22Z</t>
        </is>
      </c>
      <c r="H306" t="inlineStr">
        <is>
          <t>&lt; 1.6.1</t>
        </is>
      </c>
      <c r="I306" t="inlineStr">
        <is>
          <t>1.6.1</t>
        </is>
      </c>
    </row>
    <row r="307">
      <c r="A307" s="1" t="n">
        <v>305</v>
      </c>
      <c r="B307" t="inlineStr">
        <is>
          <t>CVE-2016-10529</t>
        </is>
      </c>
      <c r="C307" t="inlineStr">
        <is>
          <t>droppy</t>
        </is>
      </c>
      <c r="D307" t="inlineStr">
        <is>
          <t>HIGH</t>
        </is>
      </c>
      <c r="E307" t="inlineStr">
        <is>
          <t>No CSRF Validation in droppy</t>
        </is>
      </c>
      <c r="F307" t="inlineStr">
        <is>
          <t>Affected versions of `droppy`  are vulnerable to cross-site socket forgery. The package does not perform verification for cross-domain websocket requests, and as a result, an attacker can create a web page that opens up a websocket connection on behalf of the user visiting the page. The attacker can then perform any action that the target user could, including adding a new admin account under their control, or deleting others.
## Recommendation
Update to version 3.5.0 or later.</t>
        </is>
      </c>
      <c r="G307" t="inlineStr">
        <is>
          <t>2019-02-18T23:39:32Z</t>
        </is>
      </c>
      <c r="H307" t="inlineStr">
        <is>
          <t>&lt; 3.5.0</t>
        </is>
      </c>
      <c r="I307" t="inlineStr">
        <is>
          <t>3.5.0</t>
        </is>
      </c>
    </row>
    <row r="308">
      <c r="A308" s="1" t="n">
        <v>306</v>
      </c>
      <c r="B308" t="inlineStr">
        <is>
          <t>CVE-2016-10530</t>
        </is>
      </c>
      <c r="C308" t="inlineStr">
        <is>
          <t>airbrake</t>
        </is>
      </c>
      <c r="D308" t="inlineStr">
        <is>
          <t>MODERATE</t>
        </is>
      </c>
      <c r="E308" t="inlineStr">
        <is>
          <t>Insecure Default Configuration in airbrake</t>
        </is>
      </c>
      <c r="F308" t="inlineStr">
        <is>
          <t>Affected versions of `airbrake` default to sending environment variables over an unencrypted HTTP connection. In scenarios where an attacker has a privileged network position, it is possible for them to capture and read these environment variables, which may result in leaking sensitive information.
## Recommendation
Update to version 0.4.0 or later, or upgrade from the now-deprecated `airbrake` module to its replacement, [`airbrake-js`](https://www.npmjs.com/package/airbrake-js).</t>
        </is>
      </c>
      <c r="G308" t="inlineStr">
        <is>
          <t>2019-02-18T23:58:13Z</t>
        </is>
      </c>
      <c r="H308" t="inlineStr">
        <is>
          <t>&lt; 0.4.0</t>
        </is>
      </c>
      <c r="I308" t="inlineStr">
        <is>
          <t>0.4.0</t>
        </is>
      </c>
    </row>
    <row r="309">
      <c r="A309" s="1" t="n">
        <v>307</v>
      </c>
      <c r="B309" t="inlineStr">
        <is>
          <t>CVE-2016-10531</t>
        </is>
      </c>
      <c r="C309" t="inlineStr">
        <is>
          <t>marked</t>
        </is>
      </c>
      <c r="D309" t="inlineStr">
        <is>
          <t>HIGH</t>
        </is>
      </c>
      <c r="E309" t="inlineStr">
        <is>
          <t>Sanitization bypass using HTML Entities in marked</t>
        </is>
      </c>
      <c r="F309" t="inlineStr">
        <is>
          <t>Affected versions of `marked` are susceptible to a cross-site scripting vulnerability in link components when `sanitize:true` is configured. 
## Proof of Concept
This flaw exists because link URIs containing HTML entities get processed in an abnormal manner. Any HTML Entities get parsed on a best-effort basis and included in the resulting link, while if that parsing fails that character is omitted.
For example:
A link URI such as
```
javascript&amp;#x58document;alert&amp;#40;1&amp;#41;
```
Renders a valid link that when clicked will execute `alert(1)`.
## Recommendation
Update to version 0.3.6 or later.</t>
        </is>
      </c>
      <c r="G309" t="inlineStr">
        <is>
          <t>2019-02-18T23:58:20Z</t>
        </is>
      </c>
      <c r="H309" t="inlineStr">
        <is>
          <t>&lt; 0.3.6</t>
        </is>
      </c>
      <c r="I309" t="inlineStr">
        <is>
          <t>0.3.6</t>
        </is>
      </c>
    </row>
    <row r="310">
      <c r="A310" s="1" t="n">
        <v>308</v>
      </c>
      <c r="B310" t="inlineStr">
        <is>
          <t>CVE-2016-10532</t>
        </is>
      </c>
      <c r="C310" t="inlineStr">
        <is>
          <t>console-io</t>
        </is>
      </c>
      <c r="D310" t="inlineStr">
        <is>
          <t>CRITICAL</t>
        </is>
      </c>
      <c r="E310" t="inlineStr">
        <is>
          <t>Authentication Bypass in console-io</t>
        </is>
      </c>
      <c r="F310" t="inlineStr">
        <is>
          <t>Affected versions of the `console-io` package do not configure the underlying websocket library to require authentication, resulting in an authentication bypass vulnerability. As `console-io` allows terminal access on the server via a web page, an authentication bypass is essentially remote code execution.
## Recommendation
Update to version 2.3.0 or later.</t>
        </is>
      </c>
      <c r="G310" t="inlineStr">
        <is>
          <t>2019-02-18T23:39:39Z</t>
        </is>
      </c>
      <c r="H310" t="inlineStr">
        <is>
          <t>&lt; 2.3.0</t>
        </is>
      </c>
      <c r="I310" t="inlineStr">
        <is>
          <t>2.3.0</t>
        </is>
      </c>
    </row>
    <row r="311">
      <c r="A311" s="1" t="n">
        <v>309</v>
      </c>
      <c r="B311" t="inlineStr">
        <is>
          <t>CVE-2016-10534</t>
        </is>
      </c>
      <c r="C311" t="inlineStr">
        <is>
          <t>electron-packager</t>
        </is>
      </c>
      <c r="D311" t="inlineStr">
        <is>
          <t>LOW</t>
        </is>
      </c>
      <c r="E311" t="inlineStr">
        <is>
          <t>SSL Validation Defaults to False in electron-packager</t>
        </is>
      </c>
      <c r="F311" t="inlineStr">
        <is>
          <t>Affected versions of `electron-packager` configure the generated application to disable SSL certificate verification by default. 
This could allow an attacker with a privileged network position to launch a Man In The Middle (MITM) attack on the install process, intercepting the step where electron-packager downloads Electron for supported target platforms and architectures, and replacing the valid download with a tampered malicious one.
This only affects users using the electron-packager CLI. The strict-ssl option defaults to true for the node.js API.
## Recommendation
1. Update to version 7.0.0 or later.
2. Delete the `electron-download` cache folder, which is by default located at `~/.electron`.</t>
        </is>
      </c>
      <c r="G311" t="inlineStr">
        <is>
          <t>2019-02-18T23:58:24Z</t>
        </is>
      </c>
      <c r="H311" t="inlineStr">
        <is>
          <t>&gt;= 5.2.1, &lt; 7.0.0</t>
        </is>
      </c>
      <c r="I311" t="inlineStr">
        <is>
          <t>7.0.0</t>
        </is>
      </c>
    </row>
    <row r="312">
      <c r="A312" s="1" t="n">
        <v>310</v>
      </c>
      <c r="B312" t="inlineStr">
        <is>
          <t>CVE-2016-10535</t>
        </is>
      </c>
      <c r="C312" t="inlineStr">
        <is>
          <t>csrf-lite</t>
        </is>
      </c>
      <c r="D312" t="inlineStr">
        <is>
          <t>HIGH</t>
        </is>
      </c>
      <c r="E312" t="inlineStr">
        <is>
          <t>Timing Attack in csrf-lite</t>
        </is>
      </c>
      <c r="F312" t="inlineStr">
        <is>
          <t>Affected versions of `csrf-lite` are vulnerable to timing attacks as a result of testing CSRF tokens via a fail-early comparison instead of a constant-time comparison. 
Timing attacks remove the exponential increase in entropy gained from increased secret length, by providing per-character feedback on the correctness of a guess via miniscule timing differences.
Under favorable network conditions, an attacker can exploit this to guess the secret in no more than (16*18)288 guesses, instead of the 16^18 guesses required were the timing attack not present. 
## Recommendation
Update to version 0.1.2 or later.</t>
        </is>
      </c>
      <c r="G312" t="inlineStr">
        <is>
          <t>2019-02-18T23:39:44Z</t>
        </is>
      </c>
      <c r="H312" t="inlineStr">
        <is>
          <t>&lt; 0.1.2</t>
        </is>
      </c>
      <c r="I312" t="inlineStr">
        <is>
          <t>0.1.2</t>
        </is>
      </c>
    </row>
    <row r="313">
      <c r="A313" s="1" t="n">
        <v>311</v>
      </c>
      <c r="B313" t="inlineStr">
        <is>
          <t>CVE-2016-10536</t>
        </is>
      </c>
      <c r="C313" t="inlineStr">
        <is>
          <t>engine.io-client</t>
        </is>
      </c>
      <c r="D313" t="inlineStr">
        <is>
          <t>MODERATE</t>
        </is>
      </c>
      <c r="E313" t="inlineStr">
        <is>
          <t>Insecure Defaults Allow MITM Over TLS in engine.io-client</t>
        </is>
      </c>
      <c r="F313" t="inlineStr">
        <is>
          <t>Affected versions of `engine.io-client` do not verify certificates by default, and as such may be vulnerable to Man-in-the-Middle attacks.
The vulnerability is related to the way that node.js handles the `rejectUnauthorized` setting. If the value is something that evaluates to false, such as undefined or null, certificate verification will be disabled. 
## Recommendation
Update to version 1.6.9 or later.
If you are unable to upgrade, ensure all calls to socket.io to have a `rejectedUnauthorized: true` flag.</t>
        </is>
      </c>
      <c r="G313" t="inlineStr">
        <is>
          <t>2019-02-18T23:39:50Z</t>
        </is>
      </c>
      <c r="H313" t="inlineStr">
        <is>
          <t>&lt; 1.6.9</t>
        </is>
      </c>
      <c r="I313" t="inlineStr">
        <is>
          <t>1.6.9</t>
        </is>
      </c>
    </row>
    <row r="314">
      <c r="A314" s="1" t="n">
        <v>312</v>
      </c>
      <c r="B314" t="inlineStr">
        <is>
          <t>CVE-2016-10537</t>
        </is>
      </c>
      <c r="C314" t="inlineStr">
        <is>
          <t>backbone</t>
        </is>
      </c>
      <c r="D314" t="inlineStr">
        <is>
          <t>HIGH</t>
        </is>
      </c>
      <c r="E314" t="inlineStr">
        <is>
          <t>Cross-Site Scripting in backbone</t>
        </is>
      </c>
      <c r="F314" t="inlineStr">
        <is>
          <t>Affected versions of `backbone` are vulnerable to cross-site scripting when users are allowed to supply input to the `Model#Escape` function, and the output is then written to the DOM. 
The vulnerability occurs as a result of the regular expression used to encode metacharacters failing to take HTML Entities such as `&amp;#60;` into account.
## Recommendation
Update to version 0.5.0 or later.</t>
        </is>
      </c>
      <c r="G314" t="inlineStr">
        <is>
          <t>2019-02-18T23:39:55Z</t>
        </is>
      </c>
      <c r="H314" t="inlineStr">
        <is>
          <t>&lt; 0.5.0</t>
        </is>
      </c>
      <c r="I314" t="inlineStr">
        <is>
          <t>0.5.0</t>
        </is>
      </c>
    </row>
    <row r="315">
      <c r="A315" s="1" t="n">
        <v>313</v>
      </c>
      <c r="B315" t="inlineStr">
        <is>
          <t>CVE-2016-10538</t>
        </is>
      </c>
      <c r="C315" t="inlineStr">
        <is>
          <t>cli</t>
        </is>
      </c>
      <c r="D315" t="inlineStr">
        <is>
          <t>LOW</t>
        </is>
      </c>
      <c r="E315" t="inlineStr">
        <is>
          <t>Arbitrary File Write in cli</t>
        </is>
      </c>
      <c r="F315" t="inlineStr">
        <is>
          <t>Affected versions of `cli` use predictable temporary file names. If an attacker can create a symbolic link at the location of one of these temporarly file names, the attacker can arbitrarily write to any file that the user which owns the `cli` process has permission to write to.
## Proof of Concept
By creating Symbolic Links at the following locations, the target of the link can be written to.
```
lock_file = '/tmp/' + cli.app + '.pid',
log_file = '/tmp/' + cli.app + '.log';
```
## Recommendation
Update to version 1.0.0 or later.</t>
        </is>
      </c>
      <c r="G315" t="inlineStr">
        <is>
          <t>2019-02-18T23:40:03Z</t>
        </is>
      </c>
      <c r="H315" t="inlineStr">
        <is>
          <t>&lt; 1.0.0</t>
        </is>
      </c>
      <c r="I315" t="inlineStr">
        <is>
          <t>1.0.0</t>
        </is>
      </c>
    </row>
    <row r="316">
      <c r="A316" s="1" t="n">
        <v>314</v>
      </c>
      <c r="B316" t="inlineStr">
        <is>
          <t>CVE-2016-10541</t>
        </is>
      </c>
      <c r="C316" t="inlineStr">
        <is>
          <t>shell-quote</t>
        </is>
      </c>
      <c r="D316" t="inlineStr">
        <is>
          <t>CRITICAL</t>
        </is>
      </c>
      <c r="E316" t="inlineStr">
        <is>
          <t>Potential Command Injection in shell-quote</t>
        </is>
      </c>
      <c r="F316" t="inlineStr">
        <is>
          <t>Affected versions of `shell-quote` do not properly escape command line arguments, which may result in command injection if the library is used to escape user input destined for use as command line arguments.
## Proof of Concept:
The following characters are not escaped properly: `&gt;`,`;`,`{`,`}`
Bash has a neat but not well known feature known as "Bash Brace Expansion", wherein a sub-command can be executed without spaces by running it between a set of `{}` and using the `,` instead of ` ` to seperate arguments. Because of this, full command injection is possible even though it was initially thought to be impossible. 
```
   const quote = require('shell-quote').quote;
   console.log(quote(['a;{echo,test,123,234}']));
   // Actual                    "a;{echo,test,123,234}"
   // Expected                  "a\;\{echo,test,123,234\}"
   // Functional Equivalent     "a; echo 'test' '123' '1234'"
```
## Recommendation
Update to version 1.6.1 or later.</t>
        </is>
      </c>
      <c r="G316" t="inlineStr">
        <is>
          <t>2019-02-18T23:58:29Z</t>
        </is>
      </c>
      <c r="H316" t="inlineStr">
        <is>
          <t>&lt; 1.6.1</t>
        </is>
      </c>
      <c r="I316" t="inlineStr">
        <is>
          <t>1.6.1</t>
        </is>
      </c>
    </row>
    <row r="317">
      <c r="A317" s="1" t="n">
        <v>315</v>
      </c>
      <c r="B317" t="inlineStr">
        <is>
          <t>CVE-2016-10542</t>
        </is>
      </c>
      <c r="C317" t="inlineStr">
        <is>
          <t>ws</t>
        </is>
      </c>
      <c r="D317" t="inlineStr">
        <is>
          <t>HIGH</t>
        </is>
      </c>
      <c r="E317" t="inlineStr">
        <is>
          <t>DoS due to excessively large websocket message in ws</t>
        </is>
      </c>
      <c r="F317" t="inlineStr">
        <is>
          <t>Affected versions of `ws` do not appropriately limit the size of incoming websocket payloads, which may result in a denial of service condition when the node process crashes after receiving a large payload.
## Recommendation
Update to version 1.1.1 or later. 
Alternatively, set the `maxpayload` option for the `ws` server to a value smaller than 256MB.</t>
        </is>
      </c>
      <c r="G317" t="inlineStr">
        <is>
          <t>2019-02-18T23:58:35Z</t>
        </is>
      </c>
      <c r="H317" t="inlineStr">
        <is>
          <t>&lt; 1.1.1</t>
        </is>
      </c>
      <c r="I317" t="inlineStr">
        <is>
          <t>1.1.1</t>
        </is>
      </c>
    </row>
    <row r="318">
      <c r="A318" s="1" t="n">
        <v>316</v>
      </c>
      <c r="B318" t="inlineStr">
        <is>
          <t>CVE-2016-10543</t>
        </is>
      </c>
      <c r="C318" t="inlineStr">
        <is>
          <t>call</t>
        </is>
      </c>
      <c r="D318" t="inlineStr">
        <is>
          <t>MODERATE</t>
        </is>
      </c>
      <c r="E318" t="inlineStr">
        <is>
          <t>Route Validation Bypass in call</t>
        </is>
      </c>
      <c r="F318" t="inlineStr">
        <is>
          <t>Affected versions of `call` do not validate empty parameters, which may result in a bypass of route validation rules. 
## Proof of Concept
Routing Scheme:
```
/api/{param}/{param2}/details
```
Triggering Request Path:
```
/api///
```
## Recommendation
Update to version 3.0.2 or later.</t>
        </is>
      </c>
      <c r="G318" t="inlineStr">
        <is>
          <t>2019-02-18T23:40:04Z</t>
        </is>
      </c>
      <c r="H318" t="inlineStr">
        <is>
          <t>&gt;= 2.0.1, &lt; 3.0.2</t>
        </is>
      </c>
      <c r="I318" t="inlineStr">
        <is>
          <t>3.0.2</t>
        </is>
      </c>
    </row>
    <row r="319">
      <c r="A319" s="1" t="n">
        <v>317</v>
      </c>
      <c r="B319" t="inlineStr">
        <is>
          <t>CVE-2016-10549</t>
        </is>
      </c>
      <c r="C319" t="inlineStr">
        <is>
          <t>sails</t>
        </is>
      </c>
      <c r="D319" t="inlineStr">
        <is>
          <t>HIGH</t>
        </is>
      </c>
      <c r="E319" t="inlineStr">
        <is>
          <t>Broken CORS in sails</t>
        </is>
      </c>
      <c r="F319" t="inlineStr">
        <is>
          <t>Affected versions of `sails` have an issue with the CORS configuration where the value of the origin header is reflected as the value for the `Access-Control-Allow-Origin` header. This may allow an attacker to make AJAX requests to vulnerable hosts through cross-site scripting or a malicious HTML Document, effectively bypassing the Same Origin Policy. 
## Mitigating Factors
This is only an issue when `allRoutes` is set to `true` and `origin` is set to `*` or left commented out in the sails CORS config file. 
The problem can be compounded when the cors `credentials` setting is not provided, because at that point authenticated cross domain requests are possible.
## Recommendation
Update to version 0.12.7 or later.
As this vulnerability is primarily a user error, the patch for the vulnerability will simply cause the application to write an error message to the console when a vulnerable configuration is used in a production environment.
Writing a proper CORS configuration is still the responsibility of the user, so it is necessary to check for the error message after installing the patch. Be sure you are not using `allRoutes: true` with `origin:'*'`, and that you uncomment `origin` and set it to a reasonable value. Ensure that if `origin` is set to `*` that you truly mean for all other websites to be able to make cross-domain requests to your API.
Likewise, ensure `credentials` is uncommented out and set to the appropriate value. Make sure to explicitly set which origins may request resources via CORS.</t>
        </is>
      </c>
      <c r="G319" t="inlineStr">
        <is>
          <t>2019-02-18T23:40:10Z</t>
        </is>
      </c>
      <c r="H319" t="inlineStr">
        <is>
          <t>&lt; 0.12.7</t>
        </is>
      </c>
      <c r="I319" t="inlineStr">
        <is>
          <t>0.12.7</t>
        </is>
      </c>
    </row>
    <row r="320">
      <c r="A320" s="1" t="n">
        <v>318</v>
      </c>
      <c r="B320" t="inlineStr">
        <is>
          <t>CVE-2016-10557</t>
        </is>
      </c>
      <c r="C320" t="inlineStr">
        <is>
          <t>appium-chromedriver</t>
        </is>
      </c>
      <c r="D320" t="inlineStr">
        <is>
          <t>HIGH</t>
        </is>
      </c>
      <c r="E320" t="inlineStr">
        <is>
          <t>Downloads Resources over HTTP in appium-chromedriver</t>
        </is>
      </c>
      <c r="F320" t="inlineStr">
        <is>
          <t>Affected versions of `appium-chromedriver` insecurely download resources over HTTP. 
In scenarios where an attacker has a privileged network position, they can modify or read items send over HTTP at will. In this case, that includes the chromedriver binary, which may result in remote code execution if overwritten with a malicious binary.
## Recommendation
Update to version 2.9.4 or later.</t>
        </is>
      </c>
      <c r="G320" t="inlineStr">
        <is>
          <t>2019-02-18T23:40:19Z</t>
        </is>
      </c>
      <c r="H320" t="inlineStr">
        <is>
          <t>&lt; 2.9.4</t>
        </is>
      </c>
      <c r="I320" t="inlineStr">
        <is>
          <t>2.9.4</t>
        </is>
      </c>
    </row>
    <row r="321">
      <c r="A321" s="1" t="n">
        <v>319</v>
      </c>
      <c r="B321" t="inlineStr">
        <is>
          <t>CVE-2016-10559</t>
        </is>
      </c>
      <c r="C321" t="inlineStr">
        <is>
          <t>selenium-download</t>
        </is>
      </c>
      <c r="D321" t="inlineStr">
        <is>
          <t>HIGH</t>
        </is>
      </c>
      <c r="E321" t="inlineStr">
        <is>
          <t>Downloads Resources over HTTP in selenium-download</t>
        </is>
      </c>
      <c r="F321" t="inlineStr">
        <is>
          <t>Affected versions of `selenium-download` insecurely download an executable over an unencrypted HTTP connection. 
In scenarios where an attacker has a privileged network position, it is possible to intercept the response and replace the executable with a malicious one, resulting in code execution on the system running `selenium-download`.
## Recommendation
Update to version 2.0.7 or later.</t>
        </is>
      </c>
      <c r="G321" t="inlineStr">
        <is>
          <t>2019-02-18T23:40:25Z</t>
        </is>
      </c>
      <c r="H321" t="inlineStr">
        <is>
          <t>&lt; 2.0.7</t>
        </is>
      </c>
      <c r="I321" t="inlineStr">
        <is>
          <t>2.0.7</t>
        </is>
      </c>
    </row>
    <row r="322">
      <c r="A322" s="1" t="n">
        <v>320</v>
      </c>
      <c r="B322" t="inlineStr">
        <is>
          <t>CVE-2016-10674</t>
        </is>
      </c>
      <c r="C322" t="inlineStr">
        <is>
          <t>limbus-buildgen</t>
        </is>
      </c>
      <c r="D322" t="inlineStr">
        <is>
          <t>HIGH</t>
        </is>
      </c>
      <c r="E322" t="inlineStr">
        <is>
          <t>Downloads Resources over HTTP in limbus-buildgen</t>
        </is>
      </c>
      <c r="F322" t="inlineStr">
        <is>
          <t>Affected versions of `limbus-buildgen` insecurely download an executable over an unencrypted HTTP connection. 
In scenarios where an attacker has a privileged network position, it is possible to intercept the response and replace the executable with a malicious one, resulting in code execution on the system running `limbus-buildgen`.
## Recommendation
Update to version 0.1.1 or later.</t>
        </is>
      </c>
      <c r="G322" t="inlineStr">
        <is>
          <t>2019-02-18T23:42:27Z</t>
        </is>
      </c>
      <c r="H322" t="inlineStr">
        <is>
          <t>&lt; 0.1.1</t>
        </is>
      </c>
      <c r="I322" t="inlineStr">
        <is>
          <t>0.1.1</t>
        </is>
      </c>
    </row>
    <row r="323">
      <c r="A323" s="1" t="n">
        <v>321</v>
      </c>
      <c r="B323" t="inlineStr">
        <is>
          <t>CVE-2016-10638</t>
        </is>
      </c>
      <c r="C323" t="inlineStr">
        <is>
          <t>js-given</t>
        </is>
      </c>
      <c r="D323" t="inlineStr">
        <is>
          <t>HIGH</t>
        </is>
      </c>
      <c r="E323" t="inlineStr">
        <is>
          <t>Downloads Resources over HTTP in js-given</t>
        </is>
      </c>
      <c r="F323" t="inlineStr">
        <is>
          <t>Affected versions of `js-given` insecurely download an executable over an unencrypted HTTP connection. 
In scenarios where an attacker has a privileged network position, it is possible to intercept the response and replace the executable with a malicious one, resulting in code execution on the system running `js-given`.
## Recommendation
Update to version 0.0.18 or later.</t>
        </is>
      </c>
      <c r="G323" t="inlineStr">
        <is>
          <t>2019-02-18T23:47:09Z</t>
        </is>
      </c>
      <c r="H323" t="inlineStr">
        <is>
          <t>&lt; 0.0.18</t>
        </is>
      </c>
      <c r="I323" t="inlineStr">
        <is>
          <t>0.0.18</t>
        </is>
      </c>
    </row>
    <row r="324">
      <c r="A324" s="1" t="n">
        <v>322</v>
      </c>
      <c r="B324" t="inlineStr">
        <is>
          <t>CVE-2016-10626</t>
        </is>
      </c>
      <c r="C324" t="inlineStr">
        <is>
          <t>mystem3</t>
        </is>
      </c>
      <c r="D324" t="inlineStr">
        <is>
          <t>HIGH</t>
        </is>
      </c>
      <c r="E324" t="inlineStr">
        <is>
          <t>Downloads Resources over HTTP in mystem3</t>
        </is>
      </c>
      <c r="F324" t="inlineStr">
        <is>
          <t>Affected versions of `mystem3` insecurely download an executable over an unencrypted HTTP connection. 
In scenarios where an attacker has a privileged network position, it is possible to intercept the response and replace the executable with a malicious one, resulting in code execution on the system running `mystem3`.
## Recommendation
Update to version 1.0.8 or later.</t>
        </is>
      </c>
      <c r="G324" t="inlineStr">
        <is>
          <t>2019-02-18T23:47:26Z</t>
        </is>
      </c>
      <c r="H324" t="inlineStr">
        <is>
          <t>&lt;= 1.0.7</t>
        </is>
      </c>
      <c r="I324" t="inlineStr">
        <is>
          <t>1.0.7</t>
        </is>
      </c>
    </row>
    <row r="325">
      <c r="A325" s="1" t="n">
        <v>323</v>
      </c>
      <c r="B325" t="inlineStr">
        <is>
          <t>CVE-2016-10622</t>
        </is>
      </c>
      <c r="C325" t="inlineStr">
        <is>
          <t>nodeschnaps</t>
        </is>
      </c>
      <c r="D325" t="inlineStr">
        <is>
          <t>HIGH</t>
        </is>
      </c>
      <c r="E325" t="inlineStr">
        <is>
          <t>Downloads Resources over HTTP in nodeschnaps</t>
        </is>
      </c>
      <c r="F325" t="inlineStr">
        <is>
          <t>Affected versions of `nodeschnaps` insecurely download an executable over an unencrypted HTTP connection. 
In scenarios where an attacker has a privileged network position, it is possible to intercept the response and replace the executable with a malicious one, resulting in code execution on the system running `nodeschnaps`.
## Recommendation
Update to version 1.0.3 or later.</t>
        </is>
      </c>
      <c r="G325" t="inlineStr">
        <is>
          <t>2019-02-18T23:47:31Z</t>
        </is>
      </c>
      <c r="H325" t="inlineStr">
        <is>
          <t>&lt; 1.0.3</t>
        </is>
      </c>
      <c r="I325" t="inlineStr">
        <is>
          <t>1.0.3</t>
        </is>
      </c>
    </row>
    <row r="326">
      <c r="A326" s="1" t="n">
        <v>324</v>
      </c>
      <c r="B326" t="inlineStr">
        <is>
          <t>CVE-2016-10611</t>
        </is>
      </c>
      <c r="C326" t="inlineStr">
        <is>
          <t>strider-sauce</t>
        </is>
      </c>
      <c r="D326" t="inlineStr">
        <is>
          <t>HIGH</t>
        </is>
      </c>
      <c r="E326" t="inlineStr">
        <is>
          <t>Downloads Resources over HTTP in strider-sauce</t>
        </is>
      </c>
      <c r="F326" t="inlineStr">
        <is>
          <t>Affected versions of `strider-sauce` insecurely download an executable over an unencrypted HTTP connection. 
In scenarios where an attacker has a privileged network position, it is possible to intercept the response and replace the executable with a malicious one, resulting in code execution on the system running `strider-sauce`.
## Recommendation
While the package author has created a patch for this vulnerability, they have not yet published it to npm or bumped the version number.
In order to resolve the vulnerability, you will need to install the module manually from github:
```
npm install github:Strider-CD/strider-sauce#5ff6d65
```
As this vulnerability does not have a version bump included with the patch, it is possible that you have received a report for a vulnerable package, yet have installed the patched version and are no longer vulnerable. If that is the case, this advisory can be disregarded.</t>
        </is>
      </c>
      <c r="G326" t="inlineStr">
        <is>
          <t>2019-02-18T23:47:53Z</t>
        </is>
      </c>
      <c r="H326" t="inlineStr">
        <is>
          <t>&lt;= 0.6.3</t>
        </is>
      </c>
      <c r="I326" t="inlineStr">
        <is>
          <t>0.6.3</t>
        </is>
      </c>
    </row>
    <row r="327">
      <c r="A327" s="1" t="n">
        <v>325</v>
      </c>
      <c r="B327" t="inlineStr">
        <is>
          <t>CVE-2016-10610</t>
        </is>
      </c>
      <c r="C327" t="inlineStr">
        <is>
          <t>unicode-json</t>
        </is>
      </c>
      <c r="D327" t="inlineStr">
        <is>
          <t>HIGH</t>
        </is>
      </c>
      <c r="E327" t="inlineStr">
        <is>
          <t>Downloads Resources over HTTP in unicode-json</t>
        </is>
      </c>
      <c r="F327" t="inlineStr">
        <is>
          <t>Affected versions of `unicode-json` insecurely downloads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Install version 2.0.0 or greater.</t>
        </is>
      </c>
      <c r="G327" t="inlineStr">
        <is>
          <t>2019-02-18T23:47:59Z</t>
        </is>
      </c>
      <c r="H327" t="inlineStr">
        <is>
          <t>&lt; 2.0.0</t>
        </is>
      </c>
      <c r="I327" t="inlineStr">
        <is>
          <t>2.0.0</t>
        </is>
      </c>
    </row>
    <row r="328">
      <c r="A328" s="1" t="n">
        <v>326</v>
      </c>
      <c r="B328" t="inlineStr">
        <is>
          <t>CVE-2016-10602</t>
        </is>
      </c>
      <c r="C328" t="inlineStr">
        <is>
          <t>haxe</t>
        </is>
      </c>
      <c r="D328" t="inlineStr">
        <is>
          <t>HIGH</t>
        </is>
      </c>
      <c r="E328" t="inlineStr">
        <is>
          <t>Downloads Resources over HTTP in haxe</t>
        </is>
      </c>
      <c r="F328" t="inlineStr">
        <is>
          <t>Affected versions of `haxe` insecurely download an executable over an unencrypted HTTP connection. 
In scenarios where an attacker has a privileged network position, it is possible to intercept the response and replace the executable with a malicious one, resulting in code execution on the system running `haxe`.
## Recommendation
Update to version 5.0.10 or later.</t>
        </is>
      </c>
      <c r="G328" t="inlineStr">
        <is>
          <t>2019-02-18T23:50:21Z</t>
        </is>
      </c>
      <c r="H328" t="inlineStr">
        <is>
          <t>&lt; 5.0.2</t>
        </is>
      </c>
      <c r="I328" t="inlineStr">
        <is>
          <t>5.0.2</t>
        </is>
      </c>
    </row>
    <row r="329">
      <c r="A329" s="1" t="n">
        <v>327</v>
      </c>
      <c r="B329" t="inlineStr">
        <is>
          <t>CVE-2016-10588</t>
        </is>
      </c>
      <c r="C329" t="inlineStr">
        <is>
          <t>nw</t>
        </is>
      </c>
      <c r="D329" t="inlineStr">
        <is>
          <t>HIGH</t>
        </is>
      </c>
      <c r="E329" t="inlineStr">
        <is>
          <t>Downloads Resources over HTTP in nw</t>
        </is>
      </c>
      <c r="F329" t="inlineStr">
        <is>
          <t>Affected versions of `nw` insecurely download an executable over an unencrypted HTTP connection. 
In scenarios where an attacker has a privileged network position, it is possible to intercept the response and replace the executable with a malicious one, resulting in code execution on the system running `nw`.
## Recommendation
Update to version 0.23.6-1 or later.</t>
        </is>
      </c>
      <c r="G329" t="inlineStr">
        <is>
          <t>2019-02-18T23:51:04Z</t>
        </is>
      </c>
      <c r="H329" t="inlineStr">
        <is>
          <t>&lt; 0.23.6-1</t>
        </is>
      </c>
      <c r="I329" t="inlineStr">
        <is>
          <t>0.23.6-1</t>
        </is>
      </c>
    </row>
    <row r="330">
      <c r="A330" s="1" t="n">
        <v>328</v>
      </c>
      <c r="B330" t="inlineStr">
        <is>
          <t>CVE-2016-10586</t>
        </is>
      </c>
      <c r="C330" t="inlineStr">
        <is>
          <t>macaca-chromedriver</t>
        </is>
      </c>
      <c r="D330" t="inlineStr">
        <is>
          <t>HIGH</t>
        </is>
      </c>
      <c r="E330" t="inlineStr">
        <is>
          <t>Downloads Resources over HTTP in macaca-chromedriver</t>
        </is>
      </c>
      <c r="F330" t="inlineStr">
        <is>
          <t>Affected versions of `macaca-chromedriver` insecurely download an executable over an unencrypted HTTP connection. 
In scenarios where an attacker has a privileged network position, it is possible to intercept the response and replace the executable with a malicious one, resulting in code execution on the system running `macaca-chromedriver`.
## Recommendation
Update to version 1.0.29 or later.</t>
        </is>
      </c>
      <c r="G330" t="inlineStr">
        <is>
          <t>2019-02-18T23:51:09Z</t>
        </is>
      </c>
      <c r="H330" t="inlineStr">
        <is>
          <t>&lt; 1.0.29</t>
        </is>
      </c>
      <c r="I330" t="inlineStr">
        <is>
          <t>1.0.29</t>
        </is>
      </c>
    </row>
    <row r="331">
      <c r="A331" s="1" t="n">
        <v>329</v>
      </c>
      <c r="B331" t="inlineStr">
        <is>
          <t>CVE-2016-10578</t>
        </is>
      </c>
      <c r="C331" t="inlineStr">
        <is>
          <t>unicode</t>
        </is>
      </c>
      <c r="D331" t="inlineStr">
        <is>
          <t>HIGH</t>
        </is>
      </c>
      <c r="E331" t="inlineStr">
        <is>
          <t>Downloads Resources over HTTP in unicode</t>
        </is>
      </c>
      <c r="F331" t="inlineStr">
        <is>
          <t>Affected versions of `unicode` insecurely download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Update to version 9.0.0 or later.</t>
        </is>
      </c>
      <c r="G331" t="inlineStr">
        <is>
          <t>2019-02-18T23:51:52Z</t>
        </is>
      </c>
      <c r="H331" t="inlineStr">
        <is>
          <t>&lt; 9.0.0</t>
        </is>
      </c>
      <c r="I331" t="inlineStr">
        <is>
          <t>9.0.0</t>
        </is>
      </c>
    </row>
    <row r="332">
      <c r="A332" s="1" t="n">
        <v>330</v>
      </c>
      <c r="B332" t="inlineStr">
        <is>
          <t>CVE-2016-10576</t>
        </is>
      </c>
      <c r="C332" t="inlineStr">
        <is>
          <t>fuseki</t>
        </is>
      </c>
      <c r="D332" t="inlineStr">
        <is>
          <t>HIGH</t>
        </is>
      </c>
      <c r="E332" t="inlineStr">
        <is>
          <t>Downloads Resources over HTTP in fuseki</t>
        </is>
      </c>
      <c r="F332" t="inlineStr">
        <is>
          <t>Affected versions of `fuseki` insecurely download an executable over an unencrypted HTTP connection. 
In scenarios where an attacker has a privileged network position, it is possible to intercept the response and replace the executable with a malicious one, resulting in code execution on the system running `fuseki`.
## Recommendation
Update to version 1.0.1 or later.</t>
        </is>
      </c>
      <c r="G332" t="inlineStr">
        <is>
          <t>2019-02-18T23:52:07Z</t>
        </is>
      </c>
      <c r="H332" t="inlineStr">
        <is>
          <t>&lt; 1.0.1</t>
        </is>
      </c>
      <c r="I332" t="inlineStr">
        <is>
          <t>1.0.1</t>
        </is>
      </c>
    </row>
    <row r="333">
      <c r="A333" s="1" t="n">
        <v>331</v>
      </c>
      <c r="B333" t="inlineStr">
        <is>
          <t>CVE-2016-10577</t>
        </is>
      </c>
      <c r="C333" t="inlineStr">
        <is>
          <t>ibm_db</t>
        </is>
      </c>
      <c r="D333" t="inlineStr">
        <is>
          <t>HIGH</t>
        </is>
      </c>
      <c r="E333" t="inlineStr">
        <is>
          <t>Downloads Resources over HTTP in ibm_db</t>
        </is>
      </c>
      <c r="F333" t="inlineStr">
        <is>
          <t>Affected versions of `ibm_db` insecurely download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Update to version 1.0.2 or later.</t>
        </is>
      </c>
      <c r="G333" t="inlineStr">
        <is>
          <t>2019-02-18T23:51:59Z</t>
        </is>
      </c>
      <c r="H333" t="inlineStr">
        <is>
          <t>&lt; 1.0.2</t>
        </is>
      </c>
      <c r="I333" t="inlineStr">
        <is>
          <t>1.0.2</t>
        </is>
      </c>
    </row>
    <row r="334">
      <c r="A334" s="1" t="n">
        <v>332</v>
      </c>
      <c r="B334" t="inlineStr">
        <is>
          <t>CVE-2016-10572</t>
        </is>
      </c>
      <c r="C334" t="inlineStr">
        <is>
          <t>mongodb-instance</t>
        </is>
      </c>
      <c r="D334" t="inlineStr">
        <is>
          <t>HIGH</t>
        </is>
      </c>
      <c r="E334" t="inlineStr">
        <is>
          <t>Downloads Resources over HTTP in mongodb-instance</t>
        </is>
      </c>
      <c r="F334" t="inlineStr">
        <is>
          <t>Affected versions of `mongodb-instance` insecurely download an executable over an unencrypted HTTP connection. 
In scenarios where an attacker has a privileged network position, it is possible to intercept the response and replace the executable with a malicious one, resulting in code execution on the system running `mongodb-instance`.
## Recommendation
Update to version 0.0.3 or later.</t>
        </is>
      </c>
      <c r="G334" t="inlineStr">
        <is>
          <t>2019-02-18T23:52:14Z</t>
        </is>
      </c>
      <c r="H334" t="inlineStr">
        <is>
          <t>&lt; 0.0.3</t>
        </is>
      </c>
      <c r="I334" t="inlineStr">
        <is>
          <t>0.0.3</t>
        </is>
      </c>
    </row>
    <row r="335">
      <c r="A335" s="1" t="n">
        <v>333</v>
      </c>
      <c r="B335" t="inlineStr">
        <is>
          <t>CVE-2016-10571</t>
        </is>
      </c>
      <c r="C335" t="inlineStr">
        <is>
          <t>bkjs-wand</t>
        </is>
      </c>
      <c r="D335" t="inlineStr">
        <is>
          <t>HIGH</t>
        </is>
      </c>
      <c r="E335" t="inlineStr">
        <is>
          <t>Downloads Resources over HTTP in bkjs-wand</t>
        </is>
      </c>
      <c r="F335" t="inlineStr">
        <is>
          <t>Affected versions of `bkjs-wand` insecurely download an executable over an unencrypted HTTP connection. 
In scenarios where an attacker has a privileged network position, it is possible to intercept the response and replace the executable with a malicious one, resulting in code execution on the system running `bkjs-wand`.
## Recommendation
Update to version 0.3.2 or later.</t>
        </is>
      </c>
      <c r="G335" t="inlineStr">
        <is>
          <t>2019-02-18T23:52:20Z</t>
        </is>
      </c>
      <c r="H335" t="inlineStr">
        <is>
          <t>&lt; 0.3.2</t>
        </is>
      </c>
      <c r="I335" t="inlineStr">
        <is>
          <t>0.3.2</t>
        </is>
      </c>
    </row>
    <row r="336">
      <c r="A336" s="1" t="n">
        <v>334</v>
      </c>
      <c r="B336" t="inlineStr">
        <is>
          <t>CVE-2016-10570</t>
        </is>
      </c>
      <c r="C336" t="inlineStr">
        <is>
          <t>pngcrush-installer</t>
        </is>
      </c>
      <c r="D336" t="inlineStr">
        <is>
          <t>HIGH</t>
        </is>
      </c>
      <c r="E336" t="inlineStr">
        <is>
          <t>Downloads Resources over HTTP in pngcrush-installer</t>
        </is>
      </c>
      <c r="F336" t="inlineStr">
        <is>
          <t>Affected versions of `pngcrush-installer` insecurely download an executable over an unencrypted HTTP connection. 
In scenarios where an attacker has a privileged network position, it is possible to intercept the response and replace the executable with a malicious one, resulting in code execution on the system running `pngcrush-installer`.
## Recommendation
Update to version 1.8.10 or later.</t>
        </is>
      </c>
      <c r="G336" t="inlineStr">
        <is>
          <t>2019-02-18T23:52:27Z</t>
        </is>
      </c>
      <c r="H336" t="inlineStr">
        <is>
          <t>&lt; 1.8.10</t>
        </is>
      </c>
      <c r="I336" t="inlineStr">
        <is>
          <t>1.8.10</t>
        </is>
      </c>
    </row>
    <row r="337">
      <c r="A337" s="1" t="n">
        <v>335</v>
      </c>
      <c r="B337" t="inlineStr">
        <is>
          <t>CVE-2016-10568</t>
        </is>
      </c>
      <c r="C337" t="inlineStr">
        <is>
          <t>geoip-lite-country</t>
        </is>
      </c>
      <c r="D337" t="inlineStr">
        <is>
          <t>HIGH</t>
        </is>
      </c>
      <c r="E337" t="inlineStr">
        <is>
          <t>Downloads Resources over HTTP in geoip-lite-country</t>
        </is>
      </c>
      <c r="F337" t="inlineStr">
        <is>
          <t>Affected versions of `geoip-lite-country` insecurely downloads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Update to version 1.1.4 or later.</t>
        </is>
      </c>
      <c r="G337" t="inlineStr">
        <is>
          <t>2019-02-18T23:54:03Z</t>
        </is>
      </c>
      <c r="H337" t="inlineStr">
        <is>
          <t>&lt; 1.1.4</t>
        </is>
      </c>
      <c r="I337" t="inlineStr">
        <is>
          <t>1.1.4</t>
        </is>
      </c>
    </row>
    <row r="338">
      <c r="A338" s="1" t="n">
        <v>336</v>
      </c>
      <c r="B338" t="inlineStr">
        <is>
          <t>CVE-2016-10566</t>
        </is>
      </c>
      <c r="C338" t="inlineStr">
        <is>
          <t>install-nw</t>
        </is>
      </c>
      <c r="D338" t="inlineStr">
        <is>
          <t>HIGH</t>
        </is>
      </c>
      <c r="E338" t="inlineStr">
        <is>
          <t>Downloads Resources over HTTP in install-nw</t>
        </is>
      </c>
      <c r="F338" t="inlineStr">
        <is>
          <t>Affected versions of `install-nw` insecurely download an executable over an unencrypted HTTP connection. 
In scenarios where an attacker has a privileged network position, it is possible to intercept the response and replace the executable with a malicious one, resulting in code execution on the system running `install-nw`.
## Recommendation
Update to version 1.1.5 or later.</t>
        </is>
      </c>
      <c r="G338" t="inlineStr">
        <is>
          <t>2019-02-18T23:54:09Z</t>
        </is>
      </c>
      <c r="H338" t="inlineStr">
        <is>
          <t>&lt; 1.1.5</t>
        </is>
      </c>
      <c r="I338" t="inlineStr">
        <is>
          <t>1.1.5</t>
        </is>
      </c>
    </row>
    <row r="339">
      <c r="A339" s="1" t="n">
        <v>337</v>
      </c>
      <c r="B339" t="inlineStr">
        <is>
          <t>CVE-2016-10563</t>
        </is>
      </c>
      <c r="C339" t="inlineStr">
        <is>
          <t>go-ipfs-dep</t>
        </is>
      </c>
      <c r="D339" t="inlineStr">
        <is>
          <t>HIGH</t>
        </is>
      </c>
      <c r="E339" t="inlineStr">
        <is>
          <t>Downloads Resources over HTTP in go-ipfs-dep</t>
        </is>
      </c>
      <c r="F339" t="inlineStr">
        <is>
          <t>Affected versions of `go-ipfs-deps` insecurely download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Update to version 0.4.4 or later.</t>
        </is>
      </c>
      <c r="G339" t="inlineStr">
        <is>
          <t>2019-02-18T23:54:18Z</t>
        </is>
      </c>
      <c r="H339" t="inlineStr">
        <is>
          <t>&lt; 0.4.4</t>
        </is>
      </c>
      <c r="I339" t="inlineStr">
        <is>
          <t>0.4.4</t>
        </is>
      </c>
    </row>
    <row r="340">
      <c r="A340" s="1" t="n">
        <v>338</v>
      </c>
      <c r="B340" t="inlineStr">
        <is>
          <t>CVE-2016-10562</t>
        </is>
      </c>
      <c r="C340" t="inlineStr">
        <is>
          <t>iedriver</t>
        </is>
      </c>
      <c r="D340" t="inlineStr">
        <is>
          <t>HIGH</t>
        </is>
      </c>
      <c r="E340" t="inlineStr">
        <is>
          <t>Downloads Resources over HTTP in iedriver</t>
        </is>
      </c>
      <c r="F340" t="inlineStr">
        <is>
          <t>Affected versions of `iedriver` insecurely download an executable over an unencrypted HTTP connection. 
In scenarios where an attacker has a privileged network position, it is possible to intercept the response and replace the executable with a malicious one, resulting in code execution on the system running `iedriver`.
## Recommendation
Update to iedriver version 3.0.0 or greater.</t>
        </is>
      </c>
      <c r="G340" t="inlineStr">
        <is>
          <t>2019-02-18T23:54:20Z</t>
        </is>
      </c>
      <c r="H340" t="inlineStr">
        <is>
          <t>&lt; 3.0.0</t>
        </is>
      </c>
      <c r="I340" t="inlineStr">
        <is>
          <t>3.0.0</t>
        </is>
      </c>
    </row>
    <row r="341">
      <c r="A341" s="1" t="n">
        <v>339</v>
      </c>
      <c r="B341" t="inlineStr">
        <is>
          <t>CVE-2016-10560</t>
        </is>
      </c>
      <c r="C341" t="inlineStr">
        <is>
          <t>galenframework-cli</t>
        </is>
      </c>
      <c r="D341" t="inlineStr">
        <is>
          <t>HIGH</t>
        </is>
      </c>
      <c r="E341" t="inlineStr">
        <is>
          <t>Downloads Resources over HTTP in galenframework-cli</t>
        </is>
      </c>
      <c r="F341" t="inlineStr">
        <is>
          <t>Affected versions of `galenframework-cli` insecurely download an executable over an unencrypted HTTP connection. 
In scenarios where an attacker has a privileged network position, it is possible to intercept the response and replace the executable with a malicious one, resulting in code execution on the system running `galenframework-cli`.
## Recommendation
Update to version 2.3.1 or later.</t>
        </is>
      </c>
      <c r="G341" t="inlineStr">
        <is>
          <t>2019-02-18T23:54:21Z</t>
        </is>
      </c>
      <c r="H341" t="inlineStr">
        <is>
          <t>&lt; 2.3.1</t>
        </is>
      </c>
      <c r="I341" t="inlineStr">
        <is>
          <t>2.3.1</t>
        </is>
      </c>
    </row>
    <row r="342">
      <c r="A342" s="1" t="n">
        <v>340</v>
      </c>
      <c r="B342" t="inlineStr">
        <is>
          <t>CVE-2016-10558</t>
        </is>
      </c>
      <c r="C342" t="inlineStr">
        <is>
          <t>aerospike</t>
        </is>
      </c>
      <c r="D342" t="inlineStr">
        <is>
          <t>HIGH</t>
        </is>
      </c>
      <c r="E342" t="inlineStr">
        <is>
          <t>Downloads Resources over HTTP in aerospike</t>
        </is>
      </c>
      <c r="F342" t="inlineStr">
        <is>
          <t>Affected versions of `aerospike` insecurely download an executable over an unencrypted HTTP connection. 
In scenarios where an attacker has a privileged network position, it is possible to intercept the response and replace the executable with a malicious one, resulting in code execution on the system running `aerospike`.
## Recommendation
Update to version 2.4.2 or later</t>
        </is>
      </c>
      <c r="G342" t="inlineStr">
        <is>
          <t>2019-02-18T23:54:22Z</t>
        </is>
      </c>
      <c r="H342" t="inlineStr">
        <is>
          <t>&lt; 2.4.2</t>
        </is>
      </c>
      <c r="I342" t="inlineStr">
        <is>
          <t>2.4.2</t>
        </is>
      </c>
    </row>
    <row r="343">
      <c r="A343" s="1" t="n">
        <v>341</v>
      </c>
      <c r="B343" t="inlineStr">
        <is>
          <t>CVE-2016-10556</t>
        </is>
      </c>
      <c r="C343" t="inlineStr">
        <is>
          <t>sequelize</t>
        </is>
      </c>
      <c r="D343" t="inlineStr">
        <is>
          <t>CRITICAL</t>
        </is>
      </c>
      <c r="E343" t="inlineStr">
        <is>
          <t>SQL Injection in sequelize</t>
        </is>
      </c>
      <c r="F343" t="inlineStr">
        <is>
          <t>Affected versions of `sequelize` cast arrays to strings and fail to properly escape the resulting SQL statement, resulting in a SQL injection vulnerability.
## Proof of Concept
In Postgres, SQLite, and Microsoft SQL Server there is an issue where arrays are treated as strings and improperly escaped.
Example Query:
```
database.query('SELECT * FROM TestTable WHERE Name IN (:names)', {
  replacements: {
    names: directCopyOfUserInput
  }
});
```
If the user inputs the value of `:names` as:
```
["test", "'); DELETE TestTable WHERE Id = 1 --')"]
```
The resulting SQL statement will be:
```
SELECT Id FROM Table WHERE Name IN ('test', '\'); DELETE TestTable WHERE Id = 1 --')
```
As the backslash has no special meaning in PostgreSQL, MSSQL, or SQLite, the statement will delete the record in TestTable with an Id of 1.
## Recommendation
Update to version 3.20.0 or later.</t>
        </is>
      </c>
      <c r="G343" t="inlineStr">
        <is>
          <t>2019-02-18T23:54:24Z</t>
        </is>
      </c>
      <c r="H343" t="inlineStr">
        <is>
          <t>&lt;= 3.19.3</t>
        </is>
      </c>
      <c r="I343" t="inlineStr">
        <is>
          <t>3.20.0</t>
        </is>
      </c>
    </row>
    <row r="344">
      <c r="A344" s="1" t="n">
        <v>342</v>
      </c>
      <c r="B344" t="inlineStr">
        <is>
          <t>CVE-2016-10554</t>
        </is>
      </c>
      <c r="C344" t="inlineStr">
        <is>
          <t>sequelize</t>
        </is>
      </c>
      <c r="D344" t="inlineStr">
        <is>
          <t>MODERATE</t>
        </is>
      </c>
      <c r="E344" t="inlineStr">
        <is>
          <t>SQL Injection in sequelize</t>
        </is>
      </c>
      <c r="F344" t="inlineStr">
        <is>
          <t>Affected versions of `sequelize` use MySQL's backslash-based escape syntax when connecting to SQLite, despite the fact that SQLite uses PostgreSQL's escape syntax, which can result in a SQL Injection vulnerability.
## Recommendation
Update to version 1.7.0-alpha3 or later.</t>
        </is>
      </c>
      <c r="G344" t="inlineStr">
        <is>
          <t>2019-02-18T23:54:28Z</t>
        </is>
      </c>
      <c r="H344" t="inlineStr">
        <is>
          <t>&lt;= 1.7.0-alpha2</t>
        </is>
      </c>
      <c r="I344" t="inlineStr">
        <is>
          <t>1.7.0</t>
        </is>
      </c>
    </row>
    <row r="345">
      <c r="A345" s="1" t="n">
        <v>343</v>
      </c>
      <c r="B345" t="inlineStr">
        <is>
          <t>CVE-2016-10551</t>
        </is>
      </c>
      <c r="C345" t="inlineStr">
        <is>
          <t>waterline-sequel</t>
        </is>
      </c>
      <c r="D345" t="inlineStr">
        <is>
          <t>HIGH</t>
        </is>
      </c>
      <c r="E345" t="inlineStr">
        <is>
          <t>SQL Injection in waterline-sequel</t>
        </is>
      </c>
      <c r="F345" t="inlineStr">
        <is>
          <t>Affected versions of `waterline-sequel` are vulnerable to SQL injection in cases where user input is passed into the `like`, `contains`, `startsWith`, or `endsWith` methods.
## Recommendation
Upgrade to at least version 0.5.1</t>
        </is>
      </c>
      <c r="G345" t="inlineStr">
        <is>
          <t>2019-02-18T23:54:28Z</t>
        </is>
      </c>
      <c r="H345" t="inlineStr">
        <is>
          <t>&lt; 0.5.1</t>
        </is>
      </c>
      <c r="I345" t="inlineStr">
        <is>
          <t>0.5.1</t>
        </is>
      </c>
    </row>
    <row r="346">
      <c r="A346" s="1" t="n">
        <v>344</v>
      </c>
      <c r="B346" t="inlineStr">
        <is>
          <t>CVE-2016-10553</t>
        </is>
      </c>
      <c r="C346" t="inlineStr">
        <is>
          <t>sequelize</t>
        </is>
      </c>
      <c r="D346" t="inlineStr">
        <is>
          <t>HIGH</t>
        </is>
      </c>
      <c r="E346" t="inlineStr">
        <is>
          <t>Potential SQL Injection in sequelize</t>
        </is>
      </c>
      <c r="F346" t="inlineStr">
        <is>
          <t>Affected versions of `sequelize` are vulnerable to SQL Injection when user input is passed into `findOne` or into a statement such as `where: "user input"`.
## Recommendation
Update to version 3.0.0 or later.
Version 3.0.0 will introduce a number of breaking changes.
Thankfully, the project authors have provided a 2.x -&gt; 3.x [upgrade guide](https://github.com/sequelize/sequelize/wiki/Upgrade-from-2.0-to-3.0) to ease this transition.
If upgrading is not an option, it is also possible to mitigate this by ensuring that all uses of `where: "input"` and `findOne("input")` are properly sanitized, such as by the use of a wrapper function.</t>
        </is>
      </c>
      <c r="G346" t="inlineStr">
        <is>
          <t>2019-02-18T23:54:32Z</t>
        </is>
      </c>
      <c r="H346" t="inlineStr">
        <is>
          <t>&lt;= 2.1.3</t>
        </is>
      </c>
      <c r="I346" t="inlineStr">
        <is>
          <t>3.0.0</t>
        </is>
      </c>
    </row>
    <row r="347">
      <c r="A347" s="1" t="n">
        <v>345</v>
      </c>
      <c r="B347" t="inlineStr">
        <is>
          <t>CVE-2016-10550</t>
        </is>
      </c>
      <c r="C347" t="inlineStr">
        <is>
          <t>sequelize</t>
        </is>
      </c>
      <c r="D347" t="inlineStr">
        <is>
          <t>HIGH</t>
        </is>
      </c>
      <c r="E347" t="inlineStr">
        <is>
          <t>SQL Injection in sequelize</t>
        </is>
      </c>
      <c r="F347" t="inlineStr">
        <is>
          <t>Affected versions of `sequelize` are vulnerable to SQL Injection in locations where user input is passed into the `limit` or `order` parameters of `sequelize` query calls, such as `findOne` or `findAll`.
## Recommendation
Update to version 3.17.0 or later.</t>
        </is>
      </c>
      <c r="G347" t="inlineStr">
        <is>
          <t>2019-02-18T23:54:34Z</t>
        </is>
      </c>
      <c r="H347" t="inlineStr">
        <is>
          <t>&lt; 3.17.0</t>
        </is>
      </c>
      <c r="I347" t="inlineStr">
        <is>
          <t>3.17.0</t>
        </is>
      </c>
    </row>
    <row r="348">
      <c r="A348" s="1" t="n">
        <v>346</v>
      </c>
      <c r="B348" t="inlineStr">
        <is>
          <t>CVE-2016-10518</t>
        </is>
      </c>
      <c r="C348" t="inlineStr">
        <is>
          <t>ws</t>
        </is>
      </c>
      <c r="D348" t="inlineStr">
        <is>
          <t>LOW</t>
        </is>
      </c>
      <c r="E348" t="inlineStr">
        <is>
          <t>Remote Memory Disclosure in ws</t>
        </is>
      </c>
      <c r="F348" t="inlineStr">
        <is>
          <t>Versions of `ws` prior to 1.0.1 are affected by a remote memory disclosure vulnerability.
In certain rare circumstances, applications which allow users to control the arguments of a `client.ping()` call will cause `ws` to send the contents of an allocated but non-zero-filled buffer to the server. This may disclose sensitive information that still exists in memory after previous use of the memory for other tasks.
## Proof of Concept
```
var ws = require('ws')
var server = new ws.Server({ port: 9000 })
var client = new ws('ws://localhost:9000')
client.on('open', function () {
  console.log('open')
  client.ping(50) // this sends a non-zeroed buffer of 50 bytes
  client.on('pong', function (data) {
    console.log('got pong')
    console.log(data) // Data from the client. 
  })
})
```
## Recommendation
Update to version 1.0.1 or greater.</t>
        </is>
      </c>
      <c r="G348" t="inlineStr">
        <is>
          <t>2019-02-18T23:56:42Z</t>
        </is>
      </c>
      <c r="H348" t="inlineStr">
        <is>
          <t>&lt; 1.0.1</t>
        </is>
      </c>
      <c r="I348" t="inlineStr">
        <is>
          <t>1.0.1</t>
        </is>
      </c>
    </row>
    <row r="349">
      <c r="A349" s="1" t="n">
        <v>347</v>
      </c>
      <c r="B349" t="inlineStr">
        <is>
          <t>CVE-2016-10625</t>
        </is>
      </c>
      <c r="C349" t="inlineStr">
        <is>
          <t>headless-browser-lite</t>
        </is>
      </c>
      <c r="D349" t="inlineStr">
        <is>
          <t>HIGH</t>
        </is>
      </c>
      <c r="E349" t="inlineStr">
        <is>
          <t>Downloads Resources over HTTP in headless-browser-lite</t>
        </is>
      </c>
      <c r="F349" t="inlineStr">
        <is>
          <t>Affected versions of `headless-browser-lite` insecurely download an executable over an unencrypted HTTP connection. 
In scenarios where an attacker has a privileged network position, it is possible to intercept the response and replace the executable with a malicious one, resulting in code execution on the system running `headless-browser-lite`.
## Recommendation
Update to version 2015.4.18-a or later.</t>
        </is>
      </c>
      <c r="G349" t="inlineStr">
        <is>
          <t>2019-02-18T23:56:58Z</t>
        </is>
      </c>
      <c r="H349" t="inlineStr">
        <is>
          <t>&lt; 2015.4.18-a</t>
        </is>
      </c>
      <c r="I349" t="inlineStr">
        <is>
          <t>2015.4.18-a</t>
        </is>
      </c>
    </row>
    <row r="350">
      <c r="A350" s="1" t="n">
        <v>348</v>
      </c>
      <c r="B350" t="inlineStr">
        <is>
          <t>CVE-2016-10635</t>
        </is>
      </c>
      <c r="C350" t="inlineStr">
        <is>
          <t>broccoli-closure</t>
        </is>
      </c>
      <c r="D350" t="inlineStr">
        <is>
          <t>HIGH</t>
        </is>
      </c>
      <c r="E350" t="inlineStr">
        <is>
          <t>Downloads Resources over HTTP in broccoli-closure</t>
        </is>
      </c>
      <c r="F350" t="inlineStr">
        <is>
          <t>Affected versions of `broccoli-closure` insecurely download an executable over an unencrypted HTTP connection. 
In scenarios where an attacker has a privileged network position, it is possible to intercept the response and replace the executable with a malicious one, resulting in code execution on the system running `broccoli-closure`.
## Recommendation
Update to version 1.3.1 or later.</t>
        </is>
      </c>
      <c r="G350" t="inlineStr">
        <is>
          <t>2019-02-18T23:57:05Z</t>
        </is>
      </c>
      <c r="H350" t="inlineStr">
        <is>
          <t>&lt; 1.3.1</t>
        </is>
      </c>
      <c r="I350" t="inlineStr">
        <is>
          <t>1.3.1</t>
        </is>
      </c>
    </row>
    <row r="351">
      <c r="A351" s="1" t="n">
        <v>349</v>
      </c>
      <c r="B351" t="inlineStr">
        <is>
          <t>CVE-2019-8903</t>
        </is>
      </c>
      <c r="C351" t="inlineStr">
        <is>
          <t>total.js</t>
        </is>
      </c>
      <c r="D351" t="inlineStr">
        <is>
          <t>HIGH</t>
        </is>
      </c>
      <c r="E351" t="inlineStr">
        <is>
          <t>Path Traversal in total.js</t>
        </is>
      </c>
      <c r="F351" t="inlineStr">
        <is>
          <t>Affected versions of `total.js` are vulnerable to Path Traversal.  Due to insufficient input sanitization in URLs, attackers can access server files outside the `/public` folder by using relative paths.  
The files served are limited to these file types: `flac`, `jpg`, `jpeg`, `png`, `gif`, `ico`, `js`, `css`, `txt`, `xml`, `woff`, `woff2`, `otf`, `ttf`, `eot`, `svg`, `zip`, `rar`, `pdf`, `docx`, `xlsx`, `doc`, `xls`, `html`, `htm`, `appcache`, `manifest`, `map`, `ogv`, `ogg`, `mp4`, `mp3`, `webp`, `webm`, `swf`, `package`, `json`, `md`, `m4v`, `jsx`, `heif`, `heic`.
## Recommendation
- If you are using version 2.1.x, upgrade to 2.1.1 or later.
- If you are using version 2.2.x, upgrade to 2.2.1 or later.
- If you are using version 2.3.x, upgrade to 2.3.1 or later.
- If you are using version 2.4.x, upgrade to 2.4.1 or later.
- If you are using version 2.5.x, upgrade to 2.5.1 or later.
- If you are using version 2.6.x, upgrade to 2.6.3 or later.
- If you are using version 2.7.x, upgrade to 2.7.1 or later.
- If you are using version 2.8.x, upgrade to 2.8.1 or later.
- If you are using version 2.9.x, upgrade to 2.9.5 or later.
- If you are using version 3.0.x, upgrade to 3.0.1 or later.
- If you are using version 3.1.x, upgrade to 3.1.1 or later.
- If you are using version 3.2.x, upgrade to 3.2.4 or later.</t>
        </is>
      </c>
      <c r="G351" t="inlineStr">
        <is>
          <t>2019-02-20T15:40:13Z</t>
        </is>
      </c>
      <c r="H351" t="inlineStr">
        <is>
          <t>&lt; 3.2.3</t>
        </is>
      </c>
      <c r="I351" t="inlineStr">
        <is>
          <t>3.2.3</t>
        </is>
      </c>
    </row>
    <row r="352">
      <c r="A352" s="1" t="n">
        <v>350</v>
      </c>
      <c r="B352" t="inlineStr">
        <is>
          <t>GHSA-mh6f-8j2x-4483</t>
        </is>
      </c>
      <c r="C352" t="inlineStr">
        <is>
          <t>event-stream</t>
        </is>
      </c>
      <c r="D352" t="inlineStr">
        <is>
          <t>CRITICAL</t>
        </is>
      </c>
      <c r="E352" t="inlineStr">
        <is>
          <t>Critical severity vulnerability that affects event-stream and flatmap-stream</t>
        </is>
      </c>
      <c r="F352" t="inlineStr">
        <is>
          <t xml:space="preserve">The NPM package `flatmap-stream` is considered malicious.  A malicious actor added this package as a dependency to the NPM `event-stream` package in version `3.3.6`.  Users of `event-stream` are encouraged to downgrade to the last non-malicious version, `3.3.4`, or upgrade to the latest  4.x version. 
Users of `flatmap-stream` are encouraged to remove the dependency entirely.
</t>
        </is>
      </c>
      <c r="G352" t="inlineStr">
        <is>
          <t>2018-11-26T23:58:21Z</t>
        </is>
      </c>
      <c r="H352">
        <f> 3.3.6</f>
        <v/>
      </c>
      <c r="I352" t="inlineStr">
        <is>
          <t>4.0.0</t>
        </is>
      </c>
    </row>
    <row r="353">
      <c r="A353" s="1" t="n">
        <v>351</v>
      </c>
      <c r="B353" t="inlineStr">
        <is>
          <t>CVE-2019-8331</t>
        </is>
      </c>
      <c r="C353" t="inlineStr">
        <is>
          <t>bootstrap</t>
        </is>
      </c>
      <c r="D353" t="inlineStr">
        <is>
          <t>MODERATE</t>
        </is>
      </c>
      <c r="E353" t="inlineStr">
        <is>
          <t>Moderate severity vulnerability that affects bootstrap and bootstrap-sass</t>
        </is>
      </c>
      <c r="F353" t="inlineStr">
        <is>
          <t>In Bootstrap 4 before 4.3.1 and Bootstrap 3 before 3.4.1, XSS is possible in the tooltip or popover data-template attribute. For more information, see: https://blog.getbootstrap.com/2019/02/13/bootstrap-4-3-1-and-3-4-1/</t>
        </is>
      </c>
      <c r="G353" t="inlineStr">
        <is>
          <t>2019-02-22T20:54:27Z</t>
        </is>
      </c>
      <c r="H353" t="inlineStr">
        <is>
          <t>&gt;= 4.0.0, &lt; 4.3.1</t>
        </is>
      </c>
      <c r="I353" t="inlineStr">
        <is>
          <t>4.3.1</t>
        </is>
      </c>
    </row>
    <row r="354">
      <c r="A354" s="1" t="n">
        <v>352</v>
      </c>
      <c r="B354" t="inlineStr">
        <is>
          <t>CVE-2019-8331</t>
        </is>
      </c>
      <c r="C354" t="inlineStr">
        <is>
          <t>bootstrap</t>
        </is>
      </c>
      <c r="D354" t="inlineStr">
        <is>
          <t>MODERATE</t>
        </is>
      </c>
      <c r="E354" t="inlineStr">
        <is>
          <t>Moderate severity vulnerability that affects bootstrap and bootstrap-sass</t>
        </is>
      </c>
      <c r="F354" t="inlineStr">
        <is>
          <t>In Bootstrap 4 before 4.3.1 and Bootstrap 3 before 3.4.1, XSS is possible in the tooltip or popover data-template attribute. For more information, see: https://blog.getbootstrap.com/2019/02/13/bootstrap-4-3-1-and-3-4-1/</t>
        </is>
      </c>
      <c r="G354" t="inlineStr">
        <is>
          <t>2019-02-22T20:54:27Z</t>
        </is>
      </c>
      <c r="H354" t="inlineStr">
        <is>
          <t>&gt;= 3.0.0, &lt; 3.4.1</t>
        </is>
      </c>
      <c r="I354" t="inlineStr">
        <is>
          <t>3.4.1</t>
        </is>
      </c>
    </row>
    <row r="355">
      <c r="A355" s="1" t="n">
        <v>353</v>
      </c>
      <c r="B355" t="inlineStr">
        <is>
          <t>CVE-2019-8331</t>
        </is>
      </c>
      <c r="C355" t="inlineStr">
        <is>
          <t>bootstrap-sass</t>
        </is>
      </c>
      <c r="D355" t="inlineStr">
        <is>
          <t>MODERATE</t>
        </is>
      </c>
      <c r="E355" t="inlineStr">
        <is>
          <t>Moderate severity vulnerability that affects bootstrap and bootstrap-sass</t>
        </is>
      </c>
      <c r="F355" t="inlineStr">
        <is>
          <t>In Bootstrap 4 before 4.3.1 and Bootstrap 3 before 3.4.1, XSS is possible in the tooltip or popover data-template attribute. For more information, see: https://blog.getbootstrap.com/2019/02/13/bootstrap-4-3-1-and-3-4-1/</t>
        </is>
      </c>
      <c r="G355" t="inlineStr">
        <is>
          <t>2019-02-22T20:54:27Z</t>
        </is>
      </c>
      <c r="H355" t="inlineStr">
        <is>
          <t>&gt;= 3.0.0, &lt; 3.4.1</t>
        </is>
      </c>
      <c r="I355" t="inlineStr">
        <is>
          <t>3.4.1</t>
        </is>
      </c>
    </row>
    <row r="356">
      <c r="A356" s="1" t="n">
        <v>354</v>
      </c>
      <c r="B356" t="inlineStr">
        <is>
          <t>CVE-2018-20164</t>
        </is>
      </c>
      <c r="C356" t="inlineStr">
        <is>
          <t>uap-core</t>
        </is>
      </c>
      <c r="D356" t="inlineStr">
        <is>
          <t>MODERATE</t>
        </is>
      </c>
      <c r="E356" t="inlineStr">
        <is>
          <t>Moderate severity vulnerability that affects uap-core</t>
        </is>
      </c>
      <c r="F356" t="inlineStr">
        <is>
          <t>An issue was discovered in regex.yaml (aka regexes.yaml) in UA-Parser UAP-Core before 0.6.0. A Regular Expression Denial of Service (ReDoS) issue allows remote attackers to overload a server by setting the User-Agent header in an HTTP(S) request to a value containing a long digit string. (The UAP-Core project contains the vulnerability, propagating to all implementations.)</t>
        </is>
      </c>
      <c r="G356" t="inlineStr">
        <is>
          <t>2019-03-06T17:35:47Z</t>
        </is>
      </c>
      <c r="H356" t="inlineStr">
        <is>
          <t>&lt; 0.6.0</t>
        </is>
      </c>
      <c r="I356" t="inlineStr">
        <is>
          <t>0.6.0</t>
        </is>
      </c>
    </row>
    <row r="357">
      <c r="A357" s="1" t="n">
        <v>355</v>
      </c>
      <c r="B357" t="inlineStr">
        <is>
          <t>CVE-2018-20801</t>
        </is>
      </c>
      <c r="C357" t="inlineStr">
        <is>
          <t>highcharts</t>
        </is>
      </c>
      <c r="D357" t="inlineStr">
        <is>
          <t>LOW</t>
        </is>
      </c>
      <c r="E357" t="inlineStr">
        <is>
          <t>Regular Expression Denial of Service in highcharts</t>
        </is>
      </c>
      <c r="F357" t="inlineStr">
        <is>
          <t>Versions of `highcharts` prior to 6.1.0 are vulnerable to Regular Expression Denial of Service (ReDoS). Untrusted input may cause catastrophic backtracking while matching regular expressions. This can cause the application to be unresponsive leading to Denial of Service.
## Recommendation
Upgrade to version 6.1.0 or higher.</t>
        </is>
      </c>
      <c r="G357" t="inlineStr">
        <is>
          <t>2019-03-18T15:59:32Z</t>
        </is>
      </c>
      <c r="H357" t="inlineStr">
        <is>
          <t>&lt; 6.1.0</t>
        </is>
      </c>
      <c r="I357" t="inlineStr">
        <is>
          <t>6.1.0</t>
        </is>
      </c>
    </row>
    <row r="358">
      <c r="A358" s="1" t="n">
        <v>356</v>
      </c>
      <c r="B358" t="inlineStr">
        <is>
          <t>CVE-2019-5417</t>
        </is>
      </c>
      <c r="C358" t="inlineStr">
        <is>
          <t>serve</t>
        </is>
      </c>
      <c r="D358" t="inlineStr">
        <is>
          <t>HIGH</t>
        </is>
      </c>
      <c r="E358" t="inlineStr">
        <is>
          <t>Directory Traversal in serve</t>
        </is>
      </c>
      <c r="F358" t="inlineStr">
        <is>
          <t>Versions of `serve` before 7.1.3 are vulnerable to Directory Traversal. File paths are not sanitized leading to unauthorized access of system files.
## Recommendation
Upgrade to version 7.1.3 or later</t>
        </is>
      </c>
      <c r="G358" t="inlineStr">
        <is>
          <t>2019-03-25T18:04:01Z</t>
        </is>
      </c>
      <c r="H358" t="inlineStr">
        <is>
          <t>&lt; 7.1.3</t>
        </is>
      </c>
      <c r="I358" t="inlineStr">
        <is>
          <t>7.1.3</t>
        </is>
      </c>
    </row>
    <row r="359">
      <c r="A359" s="1" t="n">
        <v>357</v>
      </c>
      <c r="B359" t="inlineStr">
        <is>
          <t>CVE-2019-5415</t>
        </is>
      </c>
      <c r="C359" t="inlineStr">
        <is>
          <t>serve</t>
        </is>
      </c>
      <c r="D359" t="inlineStr">
        <is>
          <t>HIGH</t>
        </is>
      </c>
      <c r="E359" t="inlineStr">
        <is>
          <t>Path Traversal in serve</t>
        </is>
      </c>
      <c r="F359" t="inlineStr">
        <is>
          <t>Versions of `serve` prior to 7.0.1 are vulnerable to Path Traversal. Explicitly ignored folders can be accessed through if the path contains a `/./`, which allows attackers to access hidden folders and files.
## Recommendation
Upgrade to version 7.0.1 or later.</t>
        </is>
      </c>
      <c r="G359" t="inlineStr">
        <is>
          <t>2019-03-25T18:03:58Z</t>
        </is>
      </c>
      <c r="H359" t="inlineStr">
        <is>
          <t>&lt; 7.1.3</t>
        </is>
      </c>
      <c r="I359" t="inlineStr">
        <is>
          <t>7.1.3</t>
        </is>
      </c>
    </row>
    <row r="360">
      <c r="A360" s="1" t="n">
        <v>358</v>
      </c>
      <c r="B360" t="inlineStr">
        <is>
          <t>CVE-2019-5414</t>
        </is>
      </c>
      <c r="C360" t="inlineStr">
        <is>
          <t>kill-port</t>
        </is>
      </c>
      <c r="D360" t="inlineStr">
        <is>
          <t>HIGH</t>
        </is>
      </c>
      <c r="E360" t="inlineStr">
        <is>
          <t>Command Injection in kill-port</t>
        </is>
      </c>
      <c r="F360" t="inlineStr">
        <is>
          <t>Versions of `kill-port` prior to 1.3.2 are vulnerable to Command Injection. The package does not validate user input on the `kill` function. This may allow attackers to run arbitrary commands in the system if user input (such as the port number) is passed directly to the function.
## Recommendation
Upgrade to version 1.3.2 or later.</t>
        </is>
      </c>
      <c r="G360" t="inlineStr">
        <is>
          <t>2019-03-25T16:17:18Z</t>
        </is>
      </c>
      <c r="H360" t="inlineStr">
        <is>
          <t>&lt; 1.3.2</t>
        </is>
      </c>
      <c r="I360" t="inlineStr">
        <is>
          <t>1.3.2</t>
        </is>
      </c>
    </row>
    <row r="361">
      <c r="A361" s="1" t="n">
        <v>359</v>
      </c>
      <c r="B361" t="inlineStr">
        <is>
          <t>CVE-2019-5413</t>
        </is>
      </c>
      <c r="C361" t="inlineStr">
        <is>
          <t>morgan</t>
        </is>
      </c>
      <c r="D361" t="inlineStr">
        <is>
          <t>MODERATE</t>
        </is>
      </c>
      <c r="E361" t="inlineStr">
        <is>
          <t>Code Injection in morgan</t>
        </is>
      </c>
      <c r="F361" t="inlineStr">
        <is>
          <t>Verisons of `morgan` before 1.9.1 are vulnerable to code injection when user input is allowed into the filter or combined with a prototype pollution attack.
## Recommendation
Update to version 1.9.1 or later.</t>
        </is>
      </c>
      <c r="G361" t="inlineStr">
        <is>
          <t>2019-03-25T18:03:23Z</t>
        </is>
      </c>
      <c r="H361" t="inlineStr">
        <is>
          <t>&lt; 1.9.1</t>
        </is>
      </c>
      <c r="I361" t="inlineStr">
        <is>
          <t>1.9.1</t>
        </is>
      </c>
    </row>
    <row r="362">
      <c r="A362" s="1" t="n">
        <v>360</v>
      </c>
      <c r="B362" t="inlineStr">
        <is>
          <t>CVE-2019-10260</t>
        </is>
      </c>
      <c r="C362" t="inlineStr">
        <is>
          <t>total.js</t>
        </is>
      </c>
      <c r="D362" t="inlineStr">
        <is>
          <t>MODERATE</t>
        </is>
      </c>
      <c r="E362" t="inlineStr">
        <is>
          <t>Moderate severity vulnerability that affects total.js</t>
        </is>
      </c>
      <c r="F362" t="inlineStr">
        <is>
          <t>Total.js CMS 12.0.0 has XSS related to themes/admin/views/index.html (item.message) and themes/admin/public/ui.js (column.format).</t>
        </is>
      </c>
      <c r="G362" t="inlineStr">
        <is>
          <t>2019-04-02T15:46:52Z</t>
        </is>
      </c>
      <c r="H362" t="inlineStr">
        <is>
          <t>&lt;= 3.3.0-13</t>
        </is>
      </c>
      <c r="I362" t="inlineStr">
        <is>
          <t>3.3.0-13</t>
        </is>
      </c>
    </row>
    <row r="363">
      <c r="A363" s="1" t="n">
        <v>361</v>
      </c>
      <c r="B363" t="inlineStr">
        <is>
          <t>CVE-2019-5423</t>
        </is>
      </c>
      <c r="C363" t="inlineStr">
        <is>
          <t>http-live-simulator</t>
        </is>
      </c>
      <c r="D363" t="inlineStr">
        <is>
          <t>HIGH</t>
        </is>
      </c>
      <c r="E363" t="inlineStr">
        <is>
          <t>Path Traversal in http-live-simulator</t>
        </is>
      </c>
      <c r="F363" t="inlineStr">
        <is>
          <t>Versions of `http-live-simulator` prior to 1.0.6 are vulnerable to Path Traversal.  Due to insufficient input sanitization, attackers can access server files by using relative paths. 
## Recommendation
Upgrade to version 1.0.6</t>
        </is>
      </c>
      <c r="G363" t="inlineStr">
        <is>
          <t>2019-04-08T15:18:40Z</t>
        </is>
      </c>
      <c r="H363" t="inlineStr">
        <is>
          <t>&lt; 1.0.6</t>
        </is>
      </c>
      <c r="I363" t="inlineStr">
        <is>
          <t>1.0.6</t>
        </is>
      </c>
    </row>
    <row r="364">
      <c r="A364" s="1" t="n">
        <v>362</v>
      </c>
      <c r="B364" t="inlineStr">
        <is>
          <t>CVE-2019-11004</t>
        </is>
      </c>
      <c r="C364" t="inlineStr">
        <is>
          <t>materialize-css</t>
        </is>
      </c>
      <c r="D364" t="inlineStr">
        <is>
          <t>LOW</t>
        </is>
      </c>
      <c r="E364" t="inlineStr">
        <is>
          <t>Low severity vulnerability that affects materialize-css</t>
        </is>
      </c>
      <c r="F364" t="inlineStr">
        <is>
          <t>In Materialize through 1.0.0, XSS is possible via the Toast feature.</t>
        </is>
      </c>
      <c r="G364" t="inlineStr">
        <is>
          <t>2019-04-09T19:44:37Z</t>
        </is>
      </c>
      <c r="H364" t="inlineStr">
        <is>
          <t>&lt;= 1.0.0</t>
        </is>
      </c>
      <c r="I364" t="inlineStr"/>
    </row>
    <row r="365">
      <c r="A365" s="1" t="n">
        <v>363</v>
      </c>
      <c r="B365" t="inlineStr">
        <is>
          <t>CVE-2019-9844</t>
        </is>
      </c>
      <c r="C365" t="inlineStr">
        <is>
          <t>simple-markdown</t>
        </is>
      </c>
      <c r="D365" t="inlineStr">
        <is>
          <t>HIGH</t>
        </is>
      </c>
      <c r="E365" t="inlineStr">
        <is>
          <t>Cross-Site Scripting in simple-markdown</t>
        </is>
      </c>
      <c r="F365" t="inlineStr">
        <is>
          <t>Versions of `simple-markdown` prior to 0.4.4 are vulnerable to Cross-Site Scripting. Due to insufficient input sanitization the package may render output containing malicious JavaScript. This vulnerability can be exploited through input of links containing `data` or VBScript URIs and a base64-encoded payload.
## Recommendation
Upgrade to version 0.4.4 or later.</t>
        </is>
      </c>
      <c r="G365" t="inlineStr">
        <is>
          <t>2019-04-09T19:47:29Z</t>
        </is>
      </c>
      <c r="H365" t="inlineStr">
        <is>
          <t>&lt; 0.4.4</t>
        </is>
      </c>
      <c r="I365" t="inlineStr">
        <is>
          <t>0.4.4</t>
        </is>
      </c>
    </row>
    <row r="366">
      <c r="A366" s="1" t="n">
        <v>364</v>
      </c>
      <c r="B366" t="inlineStr">
        <is>
          <t>CVE-2019-5428</t>
        </is>
      </c>
      <c r="C366" t="inlineStr">
        <is>
          <t>jquery</t>
        </is>
      </c>
      <c r="D366" t="inlineStr">
        <is>
          <t>MODERATE</t>
        </is>
      </c>
      <c r="E366" t="inlineStr">
        <is>
          <t>Prototype Pollution in jquery</t>
        </is>
      </c>
      <c r="F366" t="inlineStr">
        <is>
          <t>Versions of `jquery`  prior to 3.4.0 are vulnerable to Prototype Pollution. The extend() method allows an attacker to modify the prototype for `Object` causing changes in properties that will exist on all objects.
## Recommendation
Upgrade to version 3.4.0 or later.</t>
        </is>
      </c>
      <c r="G366" t="inlineStr">
        <is>
          <t>2019-04-23T15:59:10Z</t>
        </is>
      </c>
      <c r="H366" t="inlineStr">
        <is>
          <t>&lt; 3.4.0</t>
        </is>
      </c>
      <c r="I366" t="inlineStr">
        <is>
          <t>3.4.0</t>
        </is>
      </c>
    </row>
    <row r="367">
      <c r="A367" s="1" t="n">
        <v>365</v>
      </c>
      <c r="B367" t="inlineStr">
        <is>
          <t>CVE-2019-11358</t>
        </is>
      </c>
      <c r="C367" t="inlineStr">
        <is>
          <t>jquery</t>
        </is>
      </c>
      <c r="D367" t="inlineStr">
        <is>
          <t>MODERATE</t>
        </is>
      </c>
      <c r="E367" t="inlineStr">
        <is>
          <t>XSS in jQuery as used in Drupal, Backdrop CMS, and other products</t>
        </is>
      </c>
      <c r="F367" t="inlineStr">
        <is>
          <t>jQuery before 3.4.0, as used in Drupal, Backdrop CMS, and other products, mishandles jQuery.extend(true, {}, ...) because of Object.prototype pollution. If an unsanitized source object contained an enumerable __proto__ property, it could extend the native Object.prototype.</t>
        </is>
      </c>
      <c r="G367" t="inlineStr">
        <is>
          <t>2019-04-26T16:29:11Z</t>
        </is>
      </c>
      <c r="H367" t="inlineStr">
        <is>
          <t>&lt; 3.4.0</t>
        </is>
      </c>
      <c r="I367" t="inlineStr">
        <is>
          <t>3.4.0</t>
        </is>
      </c>
    </row>
    <row r="368">
      <c r="A368" s="1" t="n">
        <v>366</v>
      </c>
      <c r="B368" t="inlineStr">
        <is>
          <t>CVE-2015-9286</t>
        </is>
      </c>
      <c r="C368" t="inlineStr">
        <is>
          <t>nodebb</t>
        </is>
      </c>
      <c r="D368" t="inlineStr">
        <is>
          <t>MODERATE</t>
        </is>
      </c>
      <c r="E368" t="inlineStr">
        <is>
          <t>Moderate severity vulnerability that affects nodebb</t>
        </is>
      </c>
      <c r="F368" t="inlineStr">
        <is>
          <t>Controllers.outgoing in controllers/index.js in NodeBB before 0.7.3 has outgoing XSS.</t>
        </is>
      </c>
      <c r="G368" t="inlineStr">
        <is>
          <t>2019-05-01T18:37:08Z</t>
        </is>
      </c>
      <c r="H368" t="inlineStr">
        <is>
          <t>&lt; 0.8.2</t>
        </is>
      </c>
      <c r="I368" t="inlineStr">
        <is>
          <t>0.8.2</t>
        </is>
      </c>
    </row>
    <row r="369">
      <c r="A369" s="1" t="n">
        <v>367</v>
      </c>
      <c r="B369" t="inlineStr">
        <is>
          <t>CVE-2018-20835</t>
        </is>
      </c>
      <c r="C369" t="inlineStr">
        <is>
          <t>tar-fs</t>
        </is>
      </c>
      <c r="D369" t="inlineStr">
        <is>
          <t>HIGH</t>
        </is>
      </c>
      <c r="E369" t="inlineStr">
        <is>
          <t>High severity vulnerability that affects tar-fs</t>
        </is>
      </c>
      <c r="F369" t="inlineStr">
        <is>
          <t>A vulnerability was found in tar-fs before 1.16.2. An Arbitrary File Overwrite issue exists when extracting a tarball containing a hardlink to a file that already exists on the system, in conjunction with a later plain file with the same name as the hardlink. This plain file content replaces the existing file content.</t>
        </is>
      </c>
      <c r="G369" t="inlineStr">
        <is>
          <t>2019-05-01T18:37:18Z</t>
        </is>
      </c>
      <c r="H369" t="inlineStr">
        <is>
          <t>&lt; 1.16.2</t>
        </is>
      </c>
      <c r="I369" t="inlineStr">
        <is>
          <t>1.16.2</t>
        </is>
      </c>
    </row>
    <row r="370">
      <c r="A370" s="1" t="n">
        <v>368</v>
      </c>
      <c r="B370" t="inlineStr">
        <is>
          <t>CVE-2019-5432</t>
        </is>
      </c>
      <c r="C370" t="inlineStr">
        <is>
          <t>mqtt-packet</t>
        </is>
      </c>
      <c r="D370" t="inlineStr">
        <is>
          <t>HIGH</t>
        </is>
      </c>
      <c r="E370" t="inlineStr">
        <is>
          <t>High severity vulnerability that affects mqtt-packet</t>
        </is>
      </c>
      <c r="F370" t="inlineStr">
        <is>
          <t>A specifically malformed MQTT Subscribe packet crashes MQTT Brokers using the mqtt-packet module versions &lt; 3.5.1, 4.0.0 - 4.1.3, 5.0.0 - 5.6.1, 6.0.0 - 6.1.2 for decoding.</t>
        </is>
      </c>
      <c r="G370" t="inlineStr">
        <is>
          <t>2019-05-14T04:02:45Z</t>
        </is>
      </c>
      <c r="H370" t="inlineStr">
        <is>
          <t>&lt; 3.5.1</t>
        </is>
      </c>
      <c r="I370" t="inlineStr">
        <is>
          <t>3.5.1</t>
        </is>
      </c>
    </row>
    <row r="371">
      <c r="A371" s="1" t="n">
        <v>369</v>
      </c>
      <c r="B371" t="inlineStr">
        <is>
          <t>CVE-2019-5432</t>
        </is>
      </c>
      <c r="C371" t="inlineStr">
        <is>
          <t>mqtt-packet</t>
        </is>
      </c>
      <c r="D371" t="inlineStr">
        <is>
          <t>HIGH</t>
        </is>
      </c>
      <c r="E371" t="inlineStr">
        <is>
          <t>High severity vulnerability that affects mqtt-packet</t>
        </is>
      </c>
      <c r="F371" t="inlineStr">
        <is>
          <t>A specifically malformed MQTT Subscribe packet crashes MQTT Brokers using the mqtt-packet module versions &lt; 3.5.1, 4.0.0 - 4.1.3, 5.0.0 - 5.6.1, 6.0.0 - 6.1.2 for decoding.</t>
        </is>
      </c>
      <c r="G371" t="inlineStr">
        <is>
          <t>2019-05-14T04:02:45Z</t>
        </is>
      </c>
      <c r="H371" t="inlineStr">
        <is>
          <t>&gt;= 4.0.0, &lt; 4.1.3</t>
        </is>
      </c>
      <c r="I371" t="inlineStr">
        <is>
          <t>4.1.3</t>
        </is>
      </c>
    </row>
    <row r="372">
      <c r="A372" s="1" t="n">
        <v>370</v>
      </c>
      <c r="B372" t="inlineStr">
        <is>
          <t>CVE-2019-5432</t>
        </is>
      </c>
      <c r="C372" t="inlineStr">
        <is>
          <t>mqtt-packet</t>
        </is>
      </c>
      <c r="D372" t="inlineStr">
        <is>
          <t>HIGH</t>
        </is>
      </c>
      <c r="E372" t="inlineStr">
        <is>
          <t>High severity vulnerability that affects mqtt-packet</t>
        </is>
      </c>
      <c r="F372" t="inlineStr">
        <is>
          <t>A specifically malformed MQTT Subscribe packet crashes MQTT Brokers using the mqtt-packet module versions &lt; 3.5.1, 4.0.0 - 4.1.3, 5.0.0 - 5.6.1, 6.0.0 - 6.1.2 for decoding.</t>
        </is>
      </c>
      <c r="G372" t="inlineStr">
        <is>
          <t>2019-05-14T04:02:45Z</t>
        </is>
      </c>
      <c r="H372" t="inlineStr">
        <is>
          <t>&gt;= 5.0.0, &lt; 5.6.1</t>
        </is>
      </c>
      <c r="I372" t="inlineStr">
        <is>
          <t>5.6.1</t>
        </is>
      </c>
    </row>
    <row r="373">
      <c r="A373" s="1" t="n">
        <v>371</v>
      </c>
      <c r="B373" t="inlineStr">
        <is>
          <t>CVE-2019-5432</t>
        </is>
      </c>
      <c r="C373" t="inlineStr">
        <is>
          <t>mqtt-packet</t>
        </is>
      </c>
      <c r="D373" t="inlineStr">
        <is>
          <t>HIGH</t>
        </is>
      </c>
      <c r="E373" t="inlineStr">
        <is>
          <t>High severity vulnerability that affects mqtt-packet</t>
        </is>
      </c>
      <c r="F373" t="inlineStr">
        <is>
          <t>A specifically malformed MQTT Subscribe packet crashes MQTT Brokers using the mqtt-packet module versions &lt; 3.5.1, 4.0.0 - 4.1.3, 5.0.0 - 5.6.1, 6.0.0 - 6.1.2 for decoding.</t>
        </is>
      </c>
      <c r="G373" t="inlineStr">
        <is>
          <t>2019-05-14T04:02:45Z</t>
        </is>
      </c>
      <c r="H373" t="inlineStr">
        <is>
          <t>&gt;= 6.0.0, &lt; 6.1.2</t>
        </is>
      </c>
      <c r="I373" t="inlineStr">
        <is>
          <t>6.1.2</t>
        </is>
      </c>
    </row>
    <row r="374">
      <c r="A374" s="1" t="n">
        <v>372</v>
      </c>
      <c r="B374" t="inlineStr">
        <is>
          <t>CVE-2018-19048</t>
        </is>
      </c>
      <c r="C374" t="inlineStr">
        <is>
          <t>simditor</t>
        </is>
      </c>
      <c r="D374" t="inlineStr">
        <is>
          <t>HIGH</t>
        </is>
      </c>
      <c r="E374" t="inlineStr">
        <is>
          <t>Cross-Site Scripting in simditor</t>
        </is>
      </c>
      <c r="F374" t="inlineStr">
        <is>
          <t>Versions of `simditor` prior to 2.3.22 are vulnerable to Cross-Site Scripting. The package does not sanitize user input that is rendered with `innerHTML`, allowing attackers to execute arbitrary JavaScript.
## Recommendation
Upgrade to version 2.3.22 or later.</t>
        </is>
      </c>
      <c r="G374" t="inlineStr">
        <is>
          <t>2019-05-14T04:01:27Z</t>
        </is>
      </c>
      <c r="H374" t="inlineStr">
        <is>
          <t>&lt; 2.3.22</t>
        </is>
      </c>
      <c r="I374" t="inlineStr">
        <is>
          <t>2.3.22</t>
        </is>
      </c>
    </row>
    <row r="375">
      <c r="A375" s="1" t="n">
        <v>373</v>
      </c>
      <c r="B375" t="inlineStr">
        <is>
          <t>CVE-2019-12043</t>
        </is>
      </c>
      <c r="C375" t="inlineStr">
        <is>
          <t>remarkable</t>
        </is>
      </c>
      <c r="D375" t="inlineStr">
        <is>
          <t>MODERATE</t>
        </is>
      </c>
      <c r="E375" t="inlineStr">
        <is>
          <t>Moderate severity vulnerability that affects remarkable</t>
        </is>
      </c>
      <c r="F375" t="inlineStr">
        <is>
          <t>In remarkable 1.7.1, lib/parser_inline.js mishandles URL filtering, which allows attackers to trigger XSS via unprintable characters, as demonstrated by a \x0ejavascript: URL.</t>
        </is>
      </c>
      <c r="G375" t="inlineStr">
        <is>
          <t>2019-05-29T18:04:55Z</t>
        </is>
      </c>
      <c r="H375" t="inlineStr">
        <is>
          <t>&lt;= 1.7.1</t>
        </is>
      </c>
      <c r="I375" t="inlineStr"/>
    </row>
    <row r="376">
      <c r="A376" s="1" t="n">
        <v>374</v>
      </c>
      <c r="B376" t="inlineStr">
        <is>
          <t>GHSA-pgr8-jg6h-8gw6</t>
        </is>
      </c>
      <c r="C376" t="inlineStr">
        <is>
          <t>webpack-bundle-analyzer</t>
        </is>
      </c>
      <c r="D376" t="inlineStr">
        <is>
          <t>MODERATE</t>
        </is>
      </c>
      <c r="E376" t="inlineStr">
        <is>
          <t>Cross-Site Scripting in webpack-bundle-analyzer</t>
        </is>
      </c>
      <c r="F376" t="inlineStr">
        <is>
          <t>Versions of `webpack-bundle-analyzer` prior to 3.3.2 are vulnerable to Cross-Site Scripting. The package uses `JSON.stringify()` without properly escaping input which may lead to Cross-Site Scripting.
## Recommendation
Upgrade to version 3.3.2 or later.</t>
        </is>
      </c>
      <c r="G376" t="inlineStr">
        <is>
          <t>2019-05-23T09:26:20Z</t>
        </is>
      </c>
      <c r="H376" t="inlineStr">
        <is>
          <t>&lt; 3.3.2</t>
        </is>
      </c>
      <c r="I376" t="inlineStr">
        <is>
          <t>3.3.2</t>
        </is>
      </c>
    </row>
    <row r="377">
      <c r="A377" s="1" t="n">
        <v>375</v>
      </c>
      <c r="B377" t="inlineStr">
        <is>
          <t>GHSA-6qqf-vvcr-7qrv</t>
        </is>
      </c>
      <c r="C377" t="inlineStr">
        <is>
          <t>generate-password</t>
        </is>
      </c>
      <c r="D377" t="inlineStr">
        <is>
          <t>MODERATE</t>
        </is>
      </c>
      <c r="E377" t="inlineStr">
        <is>
          <t>Cryptographically Weak PRNG in generate-password</t>
        </is>
      </c>
      <c r="F377" t="inlineStr">
        <is>
          <t xml:space="preserve">Affected versions of generate-password generate random values that are biased towards certain characters depending on the chosen character sets. This may result in guessable passwords.
## Recommendation
Update to version 1.4.1 or later.
</t>
        </is>
      </c>
      <c r="G377" t="inlineStr">
        <is>
          <t>2019-05-23T09:27:22Z</t>
        </is>
      </c>
      <c r="H377" t="inlineStr">
        <is>
          <t>&lt; 1.4.1</t>
        </is>
      </c>
      <c r="I377" t="inlineStr">
        <is>
          <t>1.4.1</t>
        </is>
      </c>
    </row>
    <row r="378">
      <c r="A378" s="1" t="n">
        <v>376</v>
      </c>
      <c r="B378" t="inlineStr">
        <is>
          <t>GHSA-5f7m-mmpc-qhh4</t>
        </is>
      </c>
      <c r="C378" t="inlineStr">
        <is>
          <t>mysql</t>
        </is>
      </c>
      <c r="D378" t="inlineStr">
        <is>
          <t>MODERATE</t>
        </is>
      </c>
      <c r="E378" t="inlineStr">
        <is>
          <t>Remote Memory Exposure in mysql</t>
        </is>
      </c>
      <c r="F378" t="inlineStr">
        <is>
          <t>Versions of `mysql` before 2.14.0 are vulnerable to remove memory exposure.
Affected versions of `mysql` package allocate and send an uninitialized memory over the network when a number is provided as a password.
Only `mysql` running on Node.js versions below 6.0.0 is affected due to a throw added in newer node.js versions.
Proof of Concept:
```
require('mysql').createConnection({
  host: 'localhost',
  user: 'user',
  password : USERPROVIDEDINPUT,  // number
  database : 'my_db'
}).connect();
```
## Recommendation
Update to version 2.14.0 or later.</t>
        </is>
      </c>
      <c r="G378" t="inlineStr">
        <is>
          <t>2019-05-23T09:27:00Z</t>
        </is>
      </c>
      <c r="H378" t="inlineStr">
        <is>
          <t>&lt; 2.14.0</t>
        </is>
      </c>
      <c r="I378" t="inlineStr">
        <is>
          <t>2.14.0</t>
        </is>
      </c>
    </row>
    <row r="379">
      <c r="A379" s="1" t="n">
        <v>377</v>
      </c>
      <c r="B379" t="inlineStr">
        <is>
          <t>CVE-2018-20834</t>
        </is>
      </c>
      <c r="C379" t="inlineStr">
        <is>
          <t>tar</t>
        </is>
      </c>
      <c r="D379" t="inlineStr">
        <is>
          <t>HIGH</t>
        </is>
      </c>
      <c r="E379" t="inlineStr">
        <is>
          <t>Arbitrary File Overwrite in tar</t>
        </is>
      </c>
      <c r="F379" t="inlineStr">
        <is>
          <t>Versions of `tar` prior to 4.4.2 for 4.x and 2.2.2 for 2.x are vulnerable to Arbitrary File Overwrite. Extracting tarballs containing a hardlink to a file that already exists in the system, and a file that matches the hardlink will overwrite the system's file with the contents of the extracted file.
## Recommendation
For tar 4.x, upgrade to version 4.4.2 or later.
For tar 2.x, upgrade to version 2.2.2 or later.</t>
        </is>
      </c>
      <c r="G379" t="inlineStr">
        <is>
          <t>2019-05-01T18:37:31Z</t>
        </is>
      </c>
      <c r="H379" t="inlineStr">
        <is>
          <t>&lt; 2.2.2</t>
        </is>
      </c>
      <c r="I379" t="inlineStr">
        <is>
          <t>2.2.2</t>
        </is>
      </c>
    </row>
    <row r="380">
      <c r="A380" s="1" t="n">
        <v>378</v>
      </c>
      <c r="B380" t="inlineStr">
        <is>
          <t>CVE-2018-20834</t>
        </is>
      </c>
      <c r="C380" t="inlineStr">
        <is>
          <t>tar</t>
        </is>
      </c>
      <c r="D380" t="inlineStr">
        <is>
          <t>HIGH</t>
        </is>
      </c>
      <c r="E380" t="inlineStr">
        <is>
          <t>Arbitrary File Overwrite in tar</t>
        </is>
      </c>
      <c r="F380" t="inlineStr">
        <is>
          <t>Versions of `tar` prior to 4.4.2 for 4.x and 2.2.2 for 2.x are vulnerable to Arbitrary File Overwrite. Extracting tarballs containing a hardlink to a file that already exists in the system, and a file that matches the hardlink will overwrite the system's file with the contents of the extracted file.
## Recommendation
For tar 4.x, upgrade to version 4.4.2 or later.
For tar 2.x, upgrade to version 2.2.2 or later.</t>
        </is>
      </c>
      <c r="G380" t="inlineStr">
        <is>
          <t>2019-05-01T18:37:31Z</t>
        </is>
      </c>
      <c r="H380" t="inlineStr">
        <is>
          <t>&gt;= 3.0.0, &lt; 4.4.2</t>
        </is>
      </c>
      <c r="I380" t="inlineStr">
        <is>
          <t>4.4.2</t>
        </is>
      </c>
    </row>
    <row r="381">
      <c r="A381" s="1" t="n">
        <v>379</v>
      </c>
      <c r="B381" t="inlineStr">
        <is>
          <t>CVE-2019-14772</t>
        </is>
      </c>
      <c r="C381" t="inlineStr">
        <is>
          <t>verdaccio</t>
        </is>
      </c>
      <c r="D381" t="inlineStr">
        <is>
          <t>HIGH</t>
        </is>
      </c>
      <c r="E381" t="inlineStr">
        <is>
          <t>Cross-Site Scripting (XSS) in Verdaccio</t>
        </is>
      </c>
      <c r="F381" t="inlineStr">
        <is>
          <t>### Impact
Malicious packages with content Javascript that might be executed in the User Interface, stealing user credentials. 
### Patches
Users that still using `v3` must upgrade to **&gt; 3.12.0** or, for those have no problem to migrate to a major version, **&gt;= 4.0.0**.
### Workarounds
None.  Users must update.
### References
Are there any links users can visit to find out more?
https://www.npmjs.com/advisories/832
https://www.npmjs.com/advisories/833
### For more information
If you have any questions or comments about this advisory:
* Read the Security Policy to find the ways to be in contact with us.</t>
        </is>
      </c>
      <c r="G381" t="inlineStr">
        <is>
          <t>2019-05-29T18:02:59Z</t>
        </is>
      </c>
      <c r="H381" t="inlineStr">
        <is>
          <t>&lt; 3.12.0</t>
        </is>
      </c>
      <c r="I381" t="inlineStr">
        <is>
          <t>3.12.0</t>
        </is>
      </c>
    </row>
    <row r="382">
      <c r="A382" s="1" t="n">
        <v>380</v>
      </c>
      <c r="B382" t="inlineStr">
        <is>
          <t>CVE-2019-12313</t>
        </is>
      </c>
      <c r="C382" t="inlineStr">
        <is>
          <t>shave</t>
        </is>
      </c>
      <c r="D382" t="inlineStr">
        <is>
          <t>HIGH</t>
        </is>
      </c>
      <c r="E382" t="inlineStr">
        <is>
          <t>Cross-Site Scripting in shave</t>
        </is>
      </c>
      <c r="F382" t="inlineStr">
        <is>
          <t>Versions of `shave` prior to 2.5.3 are vulnerable to Cross-Site Scripting. The `shave` package overwrites HTML elements and in doing so fails to properly encode the output. If encoded HTML input is passed into `shave` the output will be decoded which may lead to Cross-Site Scripting.
## Recommendation
Upgrade to version 2.5.3 or later.</t>
        </is>
      </c>
      <c r="G382" t="inlineStr">
        <is>
          <t>2019-05-29T18:38:08Z</t>
        </is>
      </c>
      <c r="H382" t="inlineStr">
        <is>
          <t>&lt; 2.5.3</t>
        </is>
      </c>
      <c r="I382" t="inlineStr">
        <is>
          <t>2.5.3</t>
        </is>
      </c>
    </row>
    <row r="383">
      <c r="A383" s="1" t="n">
        <v>381</v>
      </c>
      <c r="B383" t="inlineStr">
        <is>
          <t>GHSA-2xv3-h762-ccxv</t>
        </is>
      </c>
      <c r="C383" t="inlineStr">
        <is>
          <t>concat-with-sourcemaps</t>
        </is>
      </c>
      <c r="D383" t="inlineStr">
        <is>
          <t>MODERATE</t>
        </is>
      </c>
      <c r="E383" t="inlineStr">
        <is>
          <t>Out-of-bounds Read in concat-with-sourcemaps</t>
        </is>
      </c>
      <c r="F383" t="inlineStr">
        <is>
          <t>Versions of `concat-with-sourcemaps` before 1.0.6 allocates uninitialized Buffers when a number is passed as a separator.
## Recommendation
Update to version 1.0.6 or later.</t>
        </is>
      </c>
      <c r="G383" t="inlineStr">
        <is>
          <t>2019-05-29T19:18:02Z</t>
        </is>
      </c>
      <c r="H383" t="inlineStr">
        <is>
          <t>&gt;= 1.0.0.1, &lt; 1.0.6</t>
        </is>
      </c>
      <c r="I383" t="inlineStr">
        <is>
          <t>1.0.6</t>
        </is>
      </c>
    </row>
    <row r="384">
      <c r="A384" s="1" t="n">
        <v>382</v>
      </c>
      <c r="B384" t="inlineStr">
        <is>
          <t>CVE-2017-16087</t>
        </is>
      </c>
      <c r="C384" t="inlineStr">
        <is>
          <t>fs-git</t>
        </is>
      </c>
      <c r="D384" t="inlineStr">
        <is>
          <t>HIGH</t>
        </is>
      </c>
      <c r="E384" t="inlineStr">
        <is>
          <t>Command Injection in fs-git</t>
        </is>
      </c>
      <c r="F384" t="inlineStr">
        <is>
          <t xml:space="preserve">Affected versions of `fs-git` do not sanitize strings passed into the `buildCommand` method, resulting in arbitrary code execution.
## Recommendation
Update to version 1.0.2 or later. </t>
        </is>
      </c>
      <c r="G384" t="inlineStr">
        <is>
          <t>2019-05-29T20:23:00Z</t>
        </is>
      </c>
      <c r="H384" t="inlineStr">
        <is>
          <t>&lt; 1.0.2</t>
        </is>
      </c>
      <c r="I384" t="inlineStr">
        <is>
          <t>1.0.2</t>
        </is>
      </c>
    </row>
    <row r="385">
      <c r="A385" s="1" t="n">
        <v>383</v>
      </c>
      <c r="B385" t="inlineStr">
        <is>
          <t>GHSA-p72p-rjr2-r439</t>
        </is>
      </c>
      <c r="C385" t="inlineStr">
        <is>
          <t>terriajs-server</t>
        </is>
      </c>
      <c r="D385" t="inlineStr">
        <is>
          <t>HIGH</t>
        </is>
      </c>
      <c r="E385" t="inlineStr">
        <is>
          <t>Server-Side Request Forgery in terriajs-server</t>
        </is>
      </c>
      <c r="F385" t="inlineStr">
        <is>
          <t>Versions of `terriajs-server`prior to 2.7.4 are vulnerable to Server-Side Request Forgery (SSRF). If an attacker has access to a server whitelisted by the terriajs-server proxy or if the attacker is able to modify the DNS records of a domain whitelisted by the terriajs-server proxy, the attacker can use the terriajs-server proxy to access any HTTP-accessible resources that are accessible to the server, including private resources in the hosting environment.
## Recommendation
Upgrade to version 2.7.4 or later.</t>
        </is>
      </c>
      <c r="G385" t="inlineStr">
        <is>
          <t>2019-05-29T20:24:02Z</t>
        </is>
      </c>
      <c r="H385" t="inlineStr">
        <is>
          <t>&lt; 2.7.4</t>
        </is>
      </c>
      <c r="I385" t="inlineStr">
        <is>
          <t>2.7.4</t>
        </is>
      </c>
    </row>
    <row r="386">
      <c r="A386" s="1" t="n">
        <v>384</v>
      </c>
      <c r="B386" t="inlineStr">
        <is>
          <t>GHSA-2hwp-g4g7-mwwj</t>
        </is>
      </c>
      <c r="C386" t="inlineStr">
        <is>
          <t>jquery.terminal</t>
        </is>
      </c>
      <c r="D386" t="inlineStr">
        <is>
          <t>MODERATE</t>
        </is>
      </c>
      <c r="E386" t="inlineStr">
        <is>
          <t>Reflected Cross-Site Scripting in jquery.terminal</t>
        </is>
      </c>
      <c r="F386" t="inlineStr">
        <is>
          <t>Versions of `jquery.terminal` prior to 1.21.0 are vulnerable to Reflected Cross-Site Scripting. If the application has either of the options `anyLinks` or `invokeMethods` set to true, the application may execute arbitrary JavaScript through crafted malicious payloads due to insufficient sanitization.
## Recommendation
Upgrade to version 1.21.0 or later</t>
        </is>
      </c>
      <c r="G386" t="inlineStr">
        <is>
          <t>2019-05-29T20:25:35Z</t>
        </is>
      </c>
      <c r="H386" t="inlineStr">
        <is>
          <t>&lt; 1.21.0</t>
        </is>
      </c>
      <c r="I386" t="inlineStr">
        <is>
          <t>1.21.0</t>
        </is>
      </c>
    </row>
    <row r="387">
      <c r="A387" s="1" t="n">
        <v>385</v>
      </c>
      <c r="B387" t="inlineStr">
        <is>
          <t>GHSA-6qh5-wx38-q92g</t>
        </is>
      </c>
      <c r="C387" t="inlineStr">
        <is>
          <t>ltt.js</t>
        </is>
      </c>
      <c r="D387" t="inlineStr">
        <is>
          <t>HIGH</t>
        </is>
      </c>
      <c r="E387" t="inlineStr">
        <is>
          <t>Directory Traversal in ltt.js</t>
        </is>
      </c>
      <c r="F387" t="inlineStr">
        <is>
          <t>Affected versions of `ltt.js`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387" t="inlineStr">
        <is>
          <t>2019-05-30T17:15:59Z</t>
        </is>
      </c>
      <c r="H387">
        <f> 1.0.0</f>
        <v/>
      </c>
      <c r="I387" t="inlineStr"/>
    </row>
    <row r="388">
      <c r="A388" s="1" t="n">
        <v>386</v>
      </c>
      <c r="B388" t="inlineStr">
        <is>
          <t>CVE-2019-13173</t>
        </is>
      </c>
      <c r="C388" t="inlineStr">
        <is>
          <t>fstream</t>
        </is>
      </c>
      <c r="D388" t="inlineStr">
        <is>
          <t>HIGH</t>
        </is>
      </c>
      <c r="E388" t="inlineStr">
        <is>
          <t>Arbitrary File Overwrite in fstream</t>
        </is>
      </c>
      <c r="F388" t="inlineStr">
        <is>
          <t>Versions of `fstream` prior to 1.0.12 are vulnerable to Arbitrary File Overwrite. Extracting tarballs containing a hardlink to a file that already exists in the system and a file that matches the hardlink will overwrite the system's file with the contents of the extracted file. The `fstream.DirWriter()` function is vulnerable.
## Recommendation
Upgrade to version 1.0.12 or later.</t>
        </is>
      </c>
      <c r="G388" t="inlineStr">
        <is>
          <t>2019-05-30T17:19:34Z</t>
        </is>
      </c>
      <c r="H388" t="inlineStr">
        <is>
          <t>&lt; 1.0.12</t>
        </is>
      </c>
      <c r="I388" t="inlineStr">
        <is>
          <t>1.0.12</t>
        </is>
      </c>
    </row>
    <row r="389">
      <c r="A389" s="1" t="n">
        <v>387</v>
      </c>
      <c r="B389" t="inlineStr">
        <is>
          <t>GHSA-87mg-h5r3-hw88</t>
        </is>
      </c>
      <c r="C389" t="inlineStr">
        <is>
          <t>bootbox</t>
        </is>
      </c>
      <c r="D389" t="inlineStr">
        <is>
          <t>MODERATE</t>
        </is>
      </c>
      <c r="E389" t="inlineStr">
        <is>
          <t>Cross-Site Scripting in bootbox</t>
        </is>
      </c>
      <c r="F389" t="inlineStr">
        <is>
          <t>All version of `bootbox` are vulnerable to Cross-Site Scripting. The package does not sanitize user input in the provided dialog boxes, allowing attackers to inject HTML code and execute arbitrary JavaScript.
## Recommendation
Sanitize user input being passed to `bootbox` or consider using an alternative package.</t>
        </is>
      </c>
      <c r="G389" t="inlineStr">
        <is>
          <t>2019-05-30T17:23:28Z</t>
        </is>
      </c>
      <c r="H389" t="inlineStr">
        <is>
          <t>&lt;= 5.1.3</t>
        </is>
      </c>
      <c r="I389" t="inlineStr"/>
    </row>
    <row r="390">
      <c r="A390" s="1" t="n">
        <v>388</v>
      </c>
      <c r="B390" t="inlineStr">
        <is>
          <t>GHSA-27v7-qhfv-rqq8</t>
        </is>
      </c>
      <c r="C390" t="inlineStr">
        <is>
          <t>web3</t>
        </is>
      </c>
      <c r="D390" t="inlineStr">
        <is>
          <t>LOW</t>
        </is>
      </c>
      <c r="E390" t="inlineStr">
        <is>
          <t>Insecure Credential Storage in web3</t>
        </is>
      </c>
      <c r="F390" t="inlineStr">
        <is>
          <t>All versions of `web3` are vulnerable to Insecure Credential Storage. The package stores encrypted wallets in local storage and requires a password to load the wallet. Once the wallet is loaded, the private key is accessible via LocalStorage. Exploiting this vulnerability likely requires a Cross-Site Scripting vulnerability to access the private key.
## Recommendation
No fix is currently available. Consider using an alternative module until a fix is made available.</t>
        </is>
      </c>
      <c r="G390" t="inlineStr">
        <is>
          <t>2019-05-30T17:26:30Z</t>
        </is>
      </c>
      <c r="H390" t="inlineStr">
        <is>
          <t>&lt;= 0.20.7</t>
        </is>
      </c>
      <c r="I390" t="inlineStr"/>
    </row>
    <row r="391">
      <c r="A391" s="1" t="n">
        <v>389</v>
      </c>
      <c r="B391" t="inlineStr">
        <is>
          <t>GHSA-j59f-6m4q-62h6</t>
        </is>
      </c>
      <c r="C391" t="inlineStr">
        <is>
          <t>ipns</t>
        </is>
      </c>
      <c r="D391" t="inlineStr">
        <is>
          <t>HIGH</t>
        </is>
      </c>
      <c r="E391" t="inlineStr">
        <is>
          <t>Improper Key Verification in ipns</t>
        </is>
      </c>
      <c r="F391" t="inlineStr">
        <is>
          <t>Versions 0.1.1 or 0.1.2 of `ipns` are vulnerable to improper key validation. This is due to the public key verification was not being performed properly, resulting in any key being valid.
## Recommendation
Update to version 0.1.3 or later.</t>
        </is>
      </c>
      <c r="G391" t="inlineStr">
        <is>
          <t>2019-05-30T17:28:48Z</t>
        </is>
      </c>
      <c r="H391" t="inlineStr">
        <is>
          <t>&lt; 0.1.3</t>
        </is>
      </c>
      <c r="I391" t="inlineStr">
        <is>
          <t>0.1.3</t>
        </is>
      </c>
    </row>
    <row r="392">
      <c r="A392" s="1" t="n">
        <v>390</v>
      </c>
      <c r="B392" t="inlineStr">
        <is>
          <t>GHSA-jj6g-7j8p-7gf2</t>
        </is>
      </c>
      <c r="C392" t="inlineStr">
        <is>
          <t>bracket-template</t>
        </is>
      </c>
      <c r="D392" t="inlineStr">
        <is>
          <t>HIGH</t>
        </is>
      </c>
      <c r="E392" t="inlineStr">
        <is>
          <t>Cross-Site Scripting in bracket-template</t>
        </is>
      </c>
      <c r="F392" t="inlineStr">
        <is>
          <t>All versions of `bracket-template` are vulnerable to stored cross-site scripting (XSS). This is exploitable when a variable passed in via a GET parameter is used in a template.
## Recommendation
No fix is currently available for this vulnerability. It is our recommendation to not install or use this module at this time.</t>
        </is>
      </c>
      <c r="G392" t="inlineStr">
        <is>
          <t>2019-05-30T21:03:24Z</t>
        </is>
      </c>
      <c r="H392" t="inlineStr">
        <is>
          <t>&lt;= 1.1.5</t>
        </is>
      </c>
      <c r="I392" t="inlineStr"/>
    </row>
    <row r="393">
      <c r="A393" s="1" t="n">
        <v>391</v>
      </c>
      <c r="B393" t="inlineStr">
        <is>
          <t>GHSA-xm28-fw2x-fqv2</t>
        </is>
      </c>
      <c r="C393" t="inlineStr">
        <is>
          <t>foreman</t>
        </is>
      </c>
      <c r="D393" t="inlineStr">
        <is>
          <t>HIGH</t>
        </is>
      </c>
      <c r="E393" t="inlineStr">
        <is>
          <t>Denial of Service in foreman</t>
        </is>
      </c>
      <c r="F393" t="inlineStr">
        <is>
          <t>All versions of `foreman` are vulnerable to Regular Expression Denial of Service when requests to it are made with a specially crafted path.
## Recommendation
Upgrade to version 3.0.1.</t>
        </is>
      </c>
      <c r="G393" t="inlineStr">
        <is>
          <t>2019-05-31T23:08:14Z</t>
        </is>
      </c>
      <c r="H393" t="inlineStr">
        <is>
          <t>&lt; 3.0.1</t>
        </is>
      </c>
      <c r="I393" t="inlineStr">
        <is>
          <t>3.0.1</t>
        </is>
      </c>
    </row>
    <row r="394">
      <c r="A394" s="1" t="n">
        <v>392</v>
      </c>
      <c r="B394" t="inlineStr">
        <is>
          <t>GHSA-xrmp-99wj-p6jc</t>
        </is>
      </c>
      <c r="C394" t="inlineStr">
        <is>
          <t>deap</t>
        </is>
      </c>
      <c r="D394" t="inlineStr">
        <is>
          <t>LOW</t>
        </is>
      </c>
      <c r="E394" t="inlineStr">
        <is>
          <t>Prototype Pollution in deap</t>
        </is>
      </c>
      <c r="F394" t="inlineStr">
        <is>
          <t>Versions of `deap` before 1.0.1 are vulnerable to prototype pollution.
## Recommendation
Update to version 1.0.1 or later.</t>
        </is>
      </c>
      <c r="G394" t="inlineStr">
        <is>
          <t>2019-05-31T23:43:09Z</t>
        </is>
      </c>
      <c r="H394" t="inlineStr">
        <is>
          <t>&lt; 1.0.1</t>
        </is>
      </c>
      <c r="I394" t="inlineStr">
        <is>
          <t>1.0.1</t>
        </is>
      </c>
    </row>
    <row r="395">
      <c r="A395" s="1" t="n">
        <v>393</v>
      </c>
      <c r="B395" t="inlineStr">
        <is>
          <t>GHSA-vmhw-fhj6-m3g5</t>
        </is>
      </c>
      <c r="C395" t="inlineStr">
        <is>
          <t>angular-http-server</t>
        </is>
      </c>
      <c r="D395" t="inlineStr">
        <is>
          <t>HIGH</t>
        </is>
      </c>
      <c r="E395" t="inlineStr">
        <is>
          <t>Path Traversal in angular-http-server</t>
        </is>
      </c>
      <c r="F395" t="inlineStr">
        <is>
          <t>Versions of `angular-http-server` before 1.4.4 are vulnerable to path traversal.
## Recommendation
Update to version 1.4.4 or later.</t>
        </is>
      </c>
      <c r="G395" t="inlineStr">
        <is>
          <t>2019-05-31T23:46:33Z</t>
        </is>
      </c>
      <c r="H395" t="inlineStr">
        <is>
          <t>&lt; 1.4.4</t>
        </is>
      </c>
      <c r="I395" t="inlineStr">
        <is>
          <t>1.4.4</t>
        </is>
      </c>
    </row>
    <row r="396">
      <c r="A396" s="1" t="n">
        <v>394</v>
      </c>
      <c r="B396" t="inlineStr">
        <is>
          <t>GHSA-7jfh-2xc9-ccv7</t>
        </is>
      </c>
      <c r="C396" t="inlineStr">
        <is>
          <t>public</t>
        </is>
      </c>
      <c r="D396" t="inlineStr">
        <is>
          <t>LOW</t>
        </is>
      </c>
      <c r="E396" t="inlineStr">
        <is>
          <t>Cross-Site Scripting in public</t>
        </is>
      </c>
      <c r="F396" t="inlineStr">
        <is>
          <t>All versions of `public` are vulnerable to stored cross-site scripting (XSS). 
## Recommendation
No fix is currently available for this vulnerability. It is our recommendation to not install or use this module at this time.</t>
        </is>
      </c>
      <c r="G396" t="inlineStr">
        <is>
          <t>2019-05-31T23:46:40Z</t>
        </is>
      </c>
      <c r="H396" t="inlineStr">
        <is>
          <t>&lt; 0.1.4</t>
        </is>
      </c>
      <c r="I396" t="inlineStr">
        <is>
          <t>0.1.4</t>
        </is>
      </c>
    </row>
    <row r="397">
      <c r="A397" s="1" t="n">
        <v>395</v>
      </c>
      <c r="B397" t="inlineStr">
        <is>
          <t>GHSA-8xqr-4cpm-wx7g</t>
        </is>
      </c>
      <c r="C397" t="inlineStr">
        <is>
          <t>react-svg</t>
        </is>
      </c>
      <c r="D397" t="inlineStr">
        <is>
          <t>HIGH</t>
        </is>
      </c>
      <c r="E397" t="inlineStr">
        <is>
          <t>Cross-Site Scripting in react-svg</t>
        </is>
      </c>
      <c r="F397" t="inlineStr">
        <is>
          <t>Versions of `react-svg` before 2.2.18 are vulnerable to cross-site scripting (xss). This is due to the fact that scripts found in SVG files are run by default.
## Recommendation
Update to version 2.2.18 or later.</t>
        </is>
      </c>
      <c r="G397" t="inlineStr">
        <is>
          <t>2019-05-31T23:47:27Z</t>
        </is>
      </c>
      <c r="H397" t="inlineStr">
        <is>
          <t>&lt; 2.2.18</t>
        </is>
      </c>
      <c r="I397" t="inlineStr">
        <is>
          <t>2.2.18</t>
        </is>
      </c>
    </row>
    <row r="398">
      <c r="A398" s="1" t="n">
        <v>396</v>
      </c>
      <c r="B398" t="inlineStr">
        <is>
          <t>GHSA-j4mr-9xw3-c9jx</t>
        </is>
      </c>
      <c r="C398" t="inlineStr">
        <is>
          <t>base64-url</t>
        </is>
      </c>
      <c r="D398" t="inlineStr">
        <is>
          <t>HIGH</t>
        </is>
      </c>
      <c r="E398" t="inlineStr">
        <is>
          <t>Out-of-bounds Read in base64-url</t>
        </is>
      </c>
      <c r="F398" t="inlineStr">
        <is>
          <t>Versions of `base64-url` before 2.0.0 are vulnerable to out-of-bounds read as it allocates uninitialized Buffers when number is passed in input.
## Recommendation
Update to version 2.0.0 or later.</t>
        </is>
      </c>
      <c r="G398" t="inlineStr">
        <is>
          <t>2019-05-31T23:47:01Z</t>
        </is>
      </c>
      <c r="H398" t="inlineStr">
        <is>
          <t>&lt; 2.0.0</t>
        </is>
      </c>
      <c r="I398" t="inlineStr">
        <is>
          <t>2.0.0</t>
        </is>
      </c>
    </row>
    <row r="399">
      <c r="A399" s="1" t="n">
        <v>397</v>
      </c>
      <c r="B399" t="inlineStr">
        <is>
          <t>GHSA-xc7v-wxcw-j472</t>
        </is>
      </c>
      <c r="C399" t="inlineStr">
        <is>
          <t>tunnel-agent</t>
        </is>
      </c>
      <c r="D399" t="inlineStr">
        <is>
          <t>MODERATE</t>
        </is>
      </c>
      <c r="E399" t="inlineStr">
        <is>
          <t>Memory Exposure in tunnel-agent</t>
        </is>
      </c>
      <c r="F399" t="inlineStr">
        <is>
          <t>Versions of `tunnel-agent` before 0.6.0 are vulnerable to memory exposure.
This is exploitable if user supplied input is provided to the auth value and is a number.
Proof-of-concept:
```js
require('request')({
  method: 'GET',
  uri: 'http://www.example.com',
  tunnel: true,
  proxy:{
    protocol: 'http:',
    host:'127.0.0.1',
    port:8080,
    auth:USERSUPPLIEDINPUT // number
  }
});
```
## Recommendation
Update to version 0.6.0 or later.</t>
        </is>
      </c>
      <c r="G399" t="inlineStr">
        <is>
          <t>2019-06-03T17:08:26Z</t>
        </is>
      </c>
      <c r="H399" t="inlineStr">
        <is>
          <t>&lt; 0.6.0</t>
        </is>
      </c>
      <c r="I399" t="inlineStr">
        <is>
          <t>0.6.0</t>
        </is>
      </c>
    </row>
    <row r="400">
      <c r="A400" s="1" t="n">
        <v>398</v>
      </c>
      <c r="B400" t="inlineStr">
        <is>
          <t>CVE-2015-9238</t>
        </is>
      </c>
      <c r="C400" t="inlineStr">
        <is>
          <t>secure-compare</t>
        </is>
      </c>
      <c r="D400" t="inlineStr">
        <is>
          <t>HIGH</t>
        </is>
      </c>
      <c r="E400" t="inlineStr">
        <is>
          <t>Insecure Comparison in secure-compare</t>
        </is>
      </c>
      <c r="F400" t="inlineStr">
        <is>
          <t>Versions of `secure-compare` prior to 3.0.1 are affected by a vulnerability that results in the package always returning true when comparing two strings of the same length, despite differences in the contents of those strings.
## Recommendation
Upgrade to version 3.0.1 or later.</t>
        </is>
      </c>
      <c r="G400" t="inlineStr">
        <is>
          <t>2019-06-03T17:28:23Z</t>
        </is>
      </c>
      <c r="H400" t="inlineStr">
        <is>
          <t>&lt; 3.0.1</t>
        </is>
      </c>
      <c r="I400" t="inlineStr">
        <is>
          <t>3.0.1</t>
        </is>
      </c>
    </row>
    <row r="401">
      <c r="A401" s="1" t="n">
        <v>399</v>
      </c>
      <c r="B401" t="inlineStr">
        <is>
          <t>GHSA-wrw9-m778-g6mc</t>
        </is>
      </c>
      <c r="C401" t="inlineStr">
        <is>
          <t>bl</t>
        </is>
      </c>
      <c r="D401" t="inlineStr">
        <is>
          <t>MODERATE</t>
        </is>
      </c>
      <c r="E401" t="inlineStr">
        <is>
          <t>Memory Exposure in bl</t>
        </is>
      </c>
      <c r="F401" t="inlineStr">
        <is>
          <t>Versions of `bl` before 0.9.5 and 1.0.1 are vulnerable to memory exposure.
`bl.append(number)` in the affected `bl` versions passes a number to Buffer constructor, appending a chunk of uninitialized memory
## Recommendation
Update to version 0.9.5, 1.0.1 or later.</t>
        </is>
      </c>
      <c r="G401" t="inlineStr">
        <is>
          <t>2019-06-03T17:27:57Z</t>
        </is>
      </c>
      <c r="H401" t="inlineStr">
        <is>
          <t>&lt; 0.9.5</t>
        </is>
      </c>
      <c r="I401" t="inlineStr">
        <is>
          <t>0.9.5</t>
        </is>
      </c>
    </row>
    <row r="402">
      <c r="A402" s="1" t="n">
        <v>400</v>
      </c>
      <c r="B402" t="inlineStr">
        <is>
          <t>GHSA-wrw9-m778-g6mc</t>
        </is>
      </c>
      <c r="C402" t="inlineStr">
        <is>
          <t>bl</t>
        </is>
      </c>
      <c r="D402" t="inlineStr">
        <is>
          <t>MODERATE</t>
        </is>
      </c>
      <c r="E402" t="inlineStr">
        <is>
          <t>Memory Exposure in bl</t>
        </is>
      </c>
      <c r="F402" t="inlineStr">
        <is>
          <t>Versions of `bl` before 0.9.5 and 1.0.1 are vulnerable to memory exposure.
`bl.append(number)` in the affected `bl` versions passes a number to Buffer constructor, appending a chunk of uninitialized memory
## Recommendation
Update to version 0.9.5, 1.0.1 or later.</t>
        </is>
      </c>
      <c r="G402" t="inlineStr">
        <is>
          <t>2019-06-03T17:27:57Z</t>
        </is>
      </c>
      <c r="H402">
        <f> 1.0.0</f>
        <v/>
      </c>
      <c r="I402" t="inlineStr">
        <is>
          <t>1.0.1</t>
        </is>
      </c>
    </row>
    <row r="403">
      <c r="A403" s="1" t="n">
        <v>401</v>
      </c>
      <c r="B403" t="inlineStr">
        <is>
          <t>GHSA-g74r-ffvr-5q9f</t>
        </is>
      </c>
      <c r="C403" t="inlineStr">
        <is>
          <t>concat-stream</t>
        </is>
      </c>
      <c r="D403" t="inlineStr">
        <is>
          <t>MODERATE</t>
        </is>
      </c>
      <c r="E403" t="inlineStr">
        <is>
          <t>Memory Exposure in concat-stream</t>
        </is>
      </c>
      <c r="F403" t="inlineStr">
        <is>
          <t>Versions of `concat-stream` before 1.5.2 are vulnerable to memory exposure if userp provided input is passed into `write()`
Versions &lt;1.3.0 are not affected due to not using unguarded Buffer constructor.
## Recommendation
Update to version 1.5.2, 1.4.11, 1.3.2 or later.
If you are unable to update make sure user provided input into the `write()` function is not a number.</t>
        </is>
      </c>
      <c r="G403" t="inlineStr">
        <is>
          <t>2019-06-03T17:26:44Z</t>
        </is>
      </c>
      <c r="H403" t="inlineStr">
        <is>
          <t>&gt;= 1.5.0, &lt; 1.5.2</t>
        </is>
      </c>
      <c r="I403" t="inlineStr">
        <is>
          <t>1.5.2</t>
        </is>
      </c>
    </row>
    <row r="404">
      <c r="A404" s="1" t="n">
        <v>402</v>
      </c>
      <c r="B404" t="inlineStr">
        <is>
          <t>GHSA-g74r-ffvr-5q9f</t>
        </is>
      </c>
      <c r="C404" t="inlineStr">
        <is>
          <t>concat-stream</t>
        </is>
      </c>
      <c r="D404" t="inlineStr">
        <is>
          <t>MODERATE</t>
        </is>
      </c>
      <c r="E404" t="inlineStr">
        <is>
          <t>Memory Exposure in concat-stream</t>
        </is>
      </c>
      <c r="F404" t="inlineStr">
        <is>
          <t>Versions of `concat-stream` before 1.5.2 are vulnerable to memory exposure if userp provided input is passed into `write()`
Versions &lt;1.3.0 are not affected due to not using unguarded Buffer constructor.
## Recommendation
Update to version 1.5.2, 1.4.11, 1.3.2 or later.
If you are unable to update make sure user provided input into the `write()` function is not a number.</t>
        </is>
      </c>
      <c r="G404" t="inlineStr">
        <is>
          <t>2019-06-03T17:26:44Z</t>
        </is>
      </c>
      <c r="H404" t="inlineStr">
        <is>
          <t>&gt;= 1.4.0, &lt; 1.4.11</t>
        </is>
      </c>
      <c r="I404" t="inlineStr">
        <is>
          <t>1.4.11</t>
        </is>
      </c>
    </row>
    <row r="405">
      <c r="A405" s="1" t="n">
        <v>403</v>
      </c>
      <c r="B405" t="inlineStr">
        <is>
          <t>GHSA-g74r-ffvr-5q9f</t>
        </is>
      </c>
      <c r="C405" t="inlineStr">
        <is>
          <t>concat-stream</t>
        </is>
      </c>
      <c r="D405" t="inlineStr">
        <is>
          <t>MODERATE</t>
        </is>
      </c>
      <c r="E405" t="inlineStr">
        <is>
          <t>Memory Exposure in concat-stream</t>
        </is>
      </c>
      <c r="F405" t="inlineStr">
        <is>
          <t>Versions of `concat-stream` before 1.5.2 are vulnerable to memory exposure if userp provided input is passed into `write()`
Versions &lt;1.3.0 are not affected due to not using unguarded Buffer constructor.
## Recommendation
Update to version 1.5.2, 1.4.11, 1.3.2 or later.
If you are unable to update make sure user provided input into the `write()` function is not a number.</t>
        </is>
      </c>
      <c r="G405" t="inlineStr">
        <is>
          <t>2019-06-03T17:26:44Z</t>
        </is>
      </c>
      <c r="H405" t="inlineStr">
        <is>
          <t>&gt;= 1.3.0, &lt; 1.3.2</t>
        </is>
      </c>
      <c r="I405" t="inlineStr">
        <is>
          <t>1.3.2</t>
        </is>
      </c>
    </row>
    <row r="406">
      <c r="A406" s="1" t="n">
        <v>404</v>
      </c>
      <c r="B406" t="inlineStr">
        <is>
          <t>GHSA-f7r3-p866-q9qr</t>
        </is>
      </c>
      <c r="C406" t="inlineStr">
        <is>
          <t>ircdkit</t>
        </is>
      </c>
      <c r="D406" t="inlineStr">
        <is>
          <t>MODERATE</t>
        </is>
      </c>
      <c r="E406" t="inlineStr">
        <is>
          <t>Denial of Service in ircdkit</t>
        </is>
      </c>
      <c r="F406" t="inlineStr">
        <is>
          <t>Versions of `ircdkit` before 1.0.3 are vulnerable to a remote denial of service.
## Recommendation
Upgrade to version 1.0.4.</t>
        </is>
      </c>
      <c r="G406" t="inlineStr">
        <is>
          <t>2019-06-03T17:27:49Z</t>
        </is>
      </c>
      <c r="H406" t="inlineStr">
        <is>
          <t>&lt;= 1.0.3</t>
        </is>
      </c>
      <c r="I406" t="inlineStr"/>
    </row>
    <row r="407">
      <c r="A407" s="1" t="n">
        <v>405</v>
      </c>
      <c r="B407" t="inlineStr">
        <is>
          <t>GHSA-cff4-rrq6-h78w</t>
        </is>
      </c>
      <c r="C407" t="inlineStr">
        <is>
          <t>command-exists</t>
        </is>
      </c>
      <c r="D407" t="inlineStr">
        <is>
          <t>CRITICAL</t>
        </is>
      </c>
      <c r="E407" t="inlineStr">
        <is>
          <t>Command Injection in command-exists</t>
        </is>
      </c>
      <c r="F407" t="inlineStr">
        <is>
          <t>Versions of `command-exists` before 1.2.4 are vulnerable to command injection. This is exploitable if user input is provided to this module.
## Recommendation
Update to version 1.2.4 or later.</t>
        </is>
      </c>
      <c r="G407" t="inlineStr">
        <is>
          <t>2019-06-03T17:31:26Z</t>
        </is>
      </c>
      <c r="H407" t="inlineStr">
        <is>
          <t>&lt; 1.2.4</t>
        </is>
      </c>
      <c r="I407" t="inlineStr">
        <is>
          <t>1.2.4</t>
        </is>
      </c>
    </row>
    <row r="408">
      <c r="A408" s="1" t="n">
        <v>406</v>
      </c>
      <c r="B408" t="inlineStr">
        <is>
          <t>GHSA-3fc5-9x9m-vqc4</t>
        </is>
      </c>
      <c r="C408" t="inlineStr">
        <is>
          <t>express-cart</t>
        </is>
      </c>
      <c r="D408" t="inlineStr">
        <is>
          <t>CRITICAL</t>
        </is>
      </c>
      <c r="E408" t="inlineStr">
        <is>
          <t>Privilege Escalation in express-cart</t>
        </is>
      </c>
      <c r="F408" t="inlineStr">
        <is>
          <t>Versions of `express-cart` before 1.1.6 are vulnerable to privilege escalation. This vulnerability can be exploited so that normal users can escalate their privilege and add new administrator users.
## Recommendation
Update to version 1.1.6 or later.</t>
        </is>
      </c>
      <c r="G408" t="inlineStr">
        <is>
          <t>2019-06-03T17:31:32Z</t>
        </is>
      </c>
      <c r="H408" t="inlineStr">
        <is>
          <t>&lt; 1.1.6</t>
        </is>
      </c>
      <c r="I408" t="inlineStr">
        <is>
          <t>1.1.6</t>
        </is>
      </c>
    </row>
    <row r="409">
      <c r="A409" s="1" t="n">
        <v>407</v>
      </c>
      <c r="B409" t="inlineStr">
        <is>
          <t>GHSA-3p92-886g-qxpq</t>
        </is>
      </c>
      <c r="C409" t="inlineStr">
        <is>
          <t>floody</t>
        </is>
      </c>
      <c r="D409" t="inlineStr">
        <is>
          <t>MODERATE</t>
        </is>
      </c>
      <c r="E409" t="inlineStr">
        <is>
          <t>Remote Memory Exposure in floody</t>
        </is>
      </c>
      <c r="F409" t="inlineStr">
        <is>
          <t>Versions of `floody` before 0.1.1 are vulnerable to remote memory exposure.
.write(number)` in the affected `floody` versions passes a number to Buffer constructor, appending a chunk of uninitialized memory.
Proof of Concept: 
```
var f = require('floody')(process.stdout); 
f.write(USERSUPPLIEDINPUT); 
'f.stop();
## Recommendation
Update to version 0.1.1 or later.</t>
        </is>
      </c>
      <c r="G409" t="inlineStr">
        <is>
          <t>2019-06-04T15:42:32Z</t>
        </is>
      </c>
      <c r="H409" t="inlineStr">
        <is>
          <t>&lt; 0.1.1</t>
        </is>
      </c>
      <c r="I409" t="inlineStr">
        <is>
          <t>0.1.1</t>
        </is>
      </c>
    </row>
    <row r="410">
      <c r="A410" s="1" t="n">
        <v>408</v>
      </c>
      <c r="B410" t="inlineStr">
        <is>
          <t>GHSA-pgcr-7wm4-mcv6</t>
        </is>
      </c>
      <c r="C410" t="inlineStr">
        <is>
          <t>pem</t>
        </is>
      </c>
      <c r="D410" t="inlineStr">
        <is>
          <t>CRITICAL</t>
        </is>
      </c>
      <c r="E410" t="inlineStr">
        <is>
          <t>Sensitive Data Exposure in pem</t>
        </is>
      </c>
      <c r="F410" t="inlineStr">
        <is>
          <t>Versions of `pem` before 1.13.2 expose sensitive data when the `readPkcs12` is used. 
The `readPkcs12` function reads the certificate and key data from a pkcs12 file using the encryption password. As part of this process it creates a globally readable file with a filename of 20 random 0-f characters in the temporary directory containing the password which is then read by OpenSSL. The file containing the password is never cleaned up after it is used giving access to the pkcs12 password to any other users with access to read files from the system.
## Recommendation
Update to version 1.13.2 or later.</t>
        </is>
      </c>
      <c r="G410" t="inlineStr">
        <is>
          <t>2019-06-04T15:42:45Z</t>
        </is>
      </c>
      <c r="H410" t="inlineStr">
        <is>
          <t>&lt; 1.13.2</t>
        </is>
      </c>
      <c r="I410" t="inlineStr">
        <is>
          <t>1.13.2</t>
        </is>
      </c>
    </row>
    <row r="411">
      <c r="A411" s="1" t="n">
        <v>409</v>
      </c>
      <c r="B411" t="inlineStr">
        <is>
          <t>GHSA-m8fw-534v-xm85</t>
        </is>
      </c>
      <c r="C411" t="inlineStr">
        <is>
          <t>cloudcmd</t>
        </is>
      </c>
      <c r="D411" t="inlineStr">
        <is>
          <t>HIGH</t>
        </is>
      </c>
      <c r="E411" t="inlineStr">
        <is>
          <t>Cross-Site Scripting (XSS) in cloudcmd</t>
        </is>
      </c>
      <c r="F411" t="inlineStr">
        <is>
          <t>Versions of `cloudcmd` before 9.1.6 are vulnerable to cross-site scripting (XSS) when listing files in a directory. The attacker must control the name of a file for this vulnerability to be exploitable.
## Recommendation
Update to version 9.1.6 or later.</t>
        </is>
      </c>
      <c r="G411" t="inlineStr">
        <is>
          <t>2019-06-04T15:43:29Z</t>
        </is>
      </c>
      <c r="H411" t="inlineStr">
        <is>
          <t>&lt; 9.1.6</t>
        </is>
      </c>
      <c r="I411" t="inlineStr">
        <is>
          <t>9.1.6</t>
        </is>
      </c>
    </row>
    <row r="412">
      <c r="A412" s="1" t="n">
        <v>410</v>
      </c>
      <c r="B412" t="inlineStr">
        <is>
          <t>GHSA-xm7f-x4wx-wmgv</t>
        </is>
      </c>
      <c r="C412" t="inlineStr">
        <is>
          <t>byte</t>
        </is>
      </c>
      <c r="D412" t="inlineStr">
        <is>
          <t>MODERATE</t>
        </is>
      </c>
      <c r="E412" t="inlineStr">
        <is>
          <t>Out-of-bounds Read in byte</t>
        </is>
      </c>
      <c r="F412" t="inlineStr">
        <is>
          <t>Versions of `byte` before 1.4.1 allocate uninitialized buffers and read data from them past the initialized length
## Recommendation
Update to version 1.4.1 or later.</t>
        </is>
      </c>
      <c r="G412" t="inlineStr">
        <is>
          <t>2019-06-04T15:47:43Z</t>
        </is>
      </c>
      <c r="H412" t="inlineStr">
        <is>
          <t>&lt; 1.4.1</t>
        </is>
      </c>
      <c r="I412" t="inlineStr">
        <is>
          <t>1.4.1</t>
        </is>
      </c>
    </row>
    <row r="413">
      <c r="A413" s="1" t="n">
        <v>411</v>
      </c>
      <c r="B413" t="inlineStr">
        <is>
          <t>GHSA-m734-r4g6-34f9</t>
        </is>
      </c>
      <c r="C413" t="inlineStr">
        <is>
          <t>loopback-connector-mongodb</t>
        </is>
      </c>
      <c r="D413" t="inlineStr">
        <is>
          <t>HIGH</t>
        </is>
      </c>
      <c r="E413" t="inlineStr">
        <is>
          <t>NoSQL Injection in loopback-connector-mongodb</t>
        </is>
      </c>
      <c r="F413" t="inlineStr">
        <is>
          <t>Versions of `loopback-connector-mongodb` before 3.6.0 are vulnerable to NoSQL injection.
MongoDB Connector for LoopBack fails to properly sanitize a filter passed to query the database by allowing the dangerous `$where` property to be passed to the MongoDB Driver. The Driver allows the special `$where` property in a filter to execute JavaScript (client can pass in a malicious script) on the database Driver. This is an [intended feature of MongoDB](https://docs.mongodb.com/manual/core/server-side-javascript/) unless disabled ([instructions here](https://docs.mongodb.com/manual/core/server-side-javascript/#disable-server-side-js)).
A proof of concept malicious query:
```
GET /POST filter={"where": {"$where": "function(){sleep(5000); return this.title.contains('Hello');}"}}
```
The above makes the database sleep for 5 seconds and then returns all “Posts” with the title containing the word `Hello`.
## Recommendation
Update to version 3.6.0 or later.</t>
        </is>
      </c>
      <c r="G413" t="inlineStr">
        <is>
          <t>2019-06-04T19:36:17Z</t>
        </is>
      </c>
      <c r="H413" t="inlineStr">
        <is>
          <t>&lt; 3.6.0</t>
        </is>
      </c>
      <c r="I413" t="inlineStr">
        <is>
          <t>3.6.0</t>
        </is>
      </c>
    </row>
    <row r="414">
      <c r="A414" s="1" t="n">
        <v>412</v>
      </c>
      <c r="B414" t="inlineStr">
        <is>
          <t>GHSA-wfp9-vr4j-f49j</t>
        </is>
      </c>
      <c r="C414" t="inlineStr">
        <is>
          <t>sequelize</t>
        </is>
      </c>
      <c r="D414" t="inlineStr">
        <is>
          <t>HIGH</t>
        </is>
      </c>
      <c r="E414" t="inlineStr">
        <is>
          <t>NoSQL Injection in sequelize</t>
        </is>
      </c>
      <c r="F414" t="inlineStr">
        <is>
          <t>Versions of `sequelize` prior to 4.12.0 are vulnerable to NoSQL Injection. Query operators such as `$gt` are not properly sanitized and may allow an attacker to alter data queries, leading to NoSQL Injection.
## Recommendation
Upgrade to version 4.12.0 or later</t>
        </is>
      </c>
      <c r="G414" t="inlineStr">
        <is>
          <t>2019-06-04T20:04:27Z</t>
        </is>
      </c>
      <c r="H414" t="inlineStr">
        <is>
          <t>&lt; 4.12.0</t>
        </is>
      </c>
      <c r="I414" t="inlineStr">
        <is>
          <t>4.12.0</t>
        </is>
      </c>
    </row>
    <row r="415">
      <c r="A415" s="1" t="n">
        <v>413</v>
      </c>
      <c r="B415" t="inlineStr">
        <is>
          <t>GHSA-f698-m2v9-5fh3</t>
        </is>
      </c>
      <c r="C415" t="inlineStr">
        <is>
          <t>opencv</t>
        </is>
      </c>
      <c r="D415" t="inlineStr">
        <is>
          <t>LOW</t>
        </is>
      </c>
      <c r="E415" t="inlineStr">
        <is>
          <t>Command Injection in opencv</t>
        </is>
      </c>
      <c r="F415" t="inlineStr">
        <is>
          <t xml:space="preserve">Versions of `opencv`prior to 6.1.0 are vulnerable to Command Injection. The utils/ script find-opencv.js does not validate user input allowing attackers to execute arbitrary commands.
## Recommendation
Upgrade to version 6.1.0.
</t>
        </is>
      </c>
      <c r="G415" t="inlineStr">
        <is>
          <t>2019-06-04T20:11:44Z</t>
        </is>
      </c>
      <c r="H415" t="inlineStr">
        <is>
          <t>&lt; 6.1.0</t>
        </is>
      </c>
      <c r="I415" t="inlineStr">
        <is>
          <t>6.1.0</t>
        </is>
      </c>
    </row>
    <row r="416">
      <c r="A416" s="1" t="n">
        <v>414</v>
      </c>
      <c r="B416" t="inlineStr">
        <is>
          <t>GHSA-8j8c-7jfh-h6hx</t>
        </is>
      </c>
      <c r="C416" t="inlineStr">
        <is>
          <t>js-yaml</t>
        </is>
      </c>
      <c r="D416" t="inlineStr">
        <is>
          <t>HIGH</t>
        </is>
      </c>
      <c r="E416" t="inlineStr">
        <is>
          <t>Code Injection in js-yaml</t>
        </is>
      </c>
      <c r="F416" t="inlineStr">
        <is>
          <t>Versions of `js-yaml` prior to 3.13.1 are vulnerable to Code Injection. The `load()` function may execute arbitrary code injected through a malicious YAML file. Objects that have `toString` as key, JavaScript code as value and are used as explicit mapping keys allow attackers to execute the supplied code through the `load()` function. The `safeLoad()` function is unaffected.
An example payload is 
`{ toString: !&lt;tag:yaml.org,2002:js/function&gt; 'function (){return Date.now()}' } : 1` 
which returns the object 
{
  "1553107949161": 1
}
## Recommendation
Upgrade to version 3.13.1.</t>
        </is>
      </c>
      <c r="G416" t="inlineStr">
        <is>
          <t>2019-06-04T20:14:07Z</t>
        </is>
      </c>
      <c r="H416" t="inlineStr">
        <is>
          <t>&lt; 3.13.1</t>
        </is>
      </c>
      <c r="I416" t="inlineStr">
        <is>
          <t>3.13.1</t>
        </is>
      </c>
    </row>
    <row r="417">
      <c r="A417" s="1" t="n">
        <v>415</v>
      </c>
      <c r="B417" t="inlineStr">
        <is>
          <t>GHSA-886v-mm6p-4m66</t>
        </is>
      </c>
      <c r="C417" t="inlineStr">
        <is>
          <t>gun</t>
        </is>
      </c>
      <c r="D417" t="inlineStr">
        <is>
          <t>HIGH</t>
        </is>
      </c>
      <c r="E417" t="inlineStr">
        <is>
          <t>High severity vulnerability that affects gun</t>
        </is>
      </c>
      <c r="F417" t="inlineStr">
        <is>
          <t xml:space="preserve">## Urgent Upgrade
The static file server module included with GUN had a **serious vulnerability**:
 - Using `curl --path-as-is` allowed reads on any parent directory or files.
This did not work via the browser or via curl without as-is option.
 ### Fixed
This has been fixed since version `0.2019.416` and higher.
 ### Who Was Effected?
Most NodeJS users who use the default setup, such as:
 - `npm start`
 - `node examples/http.js`
 - `Heroku` 1-click-deploy
 - `Docker`
 - `Now`
If you have a custom NodeJS code then you are probably safe *unless* you have something like `require('http').createServer(Gun.serve(__dirname))` in it.
If you have not upgraded, it is **mandatory** or else it is highly likely your environment variables and AWS (or other) keys could be leaked.
 ### Credit
It was reported and fixed by [JK0N](https://github.com/amark/gun/pull/527), but I did not understand the `--path-as-is` condition.
Joonas Loppi from [function61](http://function61.com) rediscovered it and explained the urgency to me to fix it.
</t>
        </is>
      </c>
      <c r="G417" t="inlineStr">
        <is>
          <t>2019-06-05T09:48:02Z</t>
        </is>
      </c>
      <c r="H417" t="inlineStr">
        <is>
          <t>&lt; 0.2019.416</t>
        </is>
      </c>
      <c r="I417" t="inlineStr">
        <is>
          <t>0.2019.416</t>
        </is>
      </c>
    </row>
    <row r="418">
      <c r="A418" s="1" t="n">
        <v>416</v>
      </c>
      <c r="B418" t="inlineStr">
        <is>
          <t>GHSA-vpq5-4rc8-c222</t>
        </is>
      </c>
      <c r="C418" t="inlineStr">
        <is>
          <t>canvas</t>
        </is>
      </c>
      <c r="D418" t="inlineStr">
        <is>
          <t>MODERATE</t>
        </is>
      </c>
      <c r="E418" t="inlineStr">
        <is>
          <t>Denial of Service in canvas</t>
        </is>
      </c>
      <c r="F418" t="inlineStr">
        <is>
          <t>Versions of `canvas` prior to 1.6.10 are vulnerable to Denial of Service. Processing malicious JPEGs or GIFs could crash the node process.
## Recommendation
Upgrade to version 1.6.10</t>
        </is>
      </c>
      <c r="G418" t="inlineStr">
        <is>
          <t>2019-06-05T14:10:45Z</t>
        </is>
      </c>
      <c r="H418" t="inlineStr">
        <is>
          <t>&lt; 1.6.10</t>
        </is>
      </c>
      <c r="I418" t="inlineStr">
        <is>
          <t>1.6.10</t>
        </is>
      </c>
    </row>
    <row r="419">
      <c r="A419" s="1" t="n">
        <v>417</v>
      </c>
      <c r="B419" t="inlineStr">
        <is>
          <t>GHSA-86p3-4gfq-38f2</t>
        </is>
      </c>
      <c r="C419" t="inlineStr">
        <is>
          <t>url-relative</t>
        </is>
      </c>
      <c r="D419" t="inlineStr">
        <is>
          <t>MODERATE</t>
        </is>
      </c>
      <c r="E419" t="inlineStr">
        <is>
          <t>Denial of Service in url-relative</t>
        </is>
      </c>
      <c r="F419" t="inlineStr">
        <is>
          <t>All versions of `url-relative` are vulnerable to Denial of Service. If the values `to` and `from` are equal, the function hangs and never returns. This may cause a Denial of Service.
## Recommendation
No fix is currently available. Consider using an alternative module until a fix is made available.</t>
        </is>
      </c>
      <c r="G419" t="inlineStr">
        <is>
          <t>2019-06-05T14:10:34Z</t>
        </is>
      </c>
      <c r="H419" t="inlineStr">
        <is>
          <t>&lt;= 1.0.0</t>
        </is>
      </c>
      <c r="I419" t="inlineStr"/>
    </row>
    <row r="420">
      <c r="A420" s="1" t="n">
        <v>418</v>
      </c>
      <c r="B420" t="inlineStr">
        <is>
          <t>GHSA-74cp-qw7f-7hpw</t>
        </is>
      </c>
      <c r="C420" t="inlineStr">
        <is>
          <t>statics-server</t>
        </is>
      </c>
      <c r="D420" t="inlineStr">
        <is>
          <t>MODERATE</t>
        </is>
      </c>
      <c r="E420" t="inlineStr">
        <is>
          <t>Path Traversal in statics-server</t>
        </is>
      </c>
      <c r="F420" t="inlineStr">
        <is>
          <t xml:space="preserve">All versions of `statics-server` are vulnerable to Path Traversal.  Due to insufficient input sanitization, attackers can access server files by using relative paths. 
## Recommendation
No fix is currently available. Consider using an alternative module until a fix is made available.
</t>
        </is>
      </c>
      <c r="G420" t="inlineStr">
        <is>
          <t>2019-06-05T14:10:23Z</t>
        </is>
      </c>
      <c r="H420" t="inlineStr">
        <is>
          <t>&lt;= 0.0.9</t>
        </is>
      </c>
      <c r="I420" t="inlineStr"/>
    </row>
    <row r="421">
      <c r="A421" s="1" t="n">
        <v>419</v>
      </c>
      <c r="B421" t="inlineStr">
        <is>
          <t>GHSA-xf5p-87ch-gxw2</t>
        </is>
      </c>
      <c r="C421" t="inlineStr">
        <is>
          <t>marked</t>
        </is>
      </c>
      <c r="D421" t="inlineStr">
        <is>
          <t>MODERATE</t>
        </is>
      </c>
      <c r="E421" t="inlineStr">
        <is>
          <t>Regular Expression Denial of Service in marked</t>
        </is>
      </c>
      <c r="F421" t="inlineStr">
        <is>
          <t>Versions of `marked` prior to 0.6.2 and later than 0.3.14 are vulnerable to Regular Expression Denial of Service. Email addresses may be evaluated in quadratic time, allowing attackers to potentially crash the node process due to resource exhaustion.
## Recommendation
Upgrade to version 0.6.2 or later.</t>
        </is>
      </c>
      <c r="G421" t="inlineStr">
        <is>
          <t>2019-06-05T14:10:03Z</t>
        </is>
      </c>
      <c r="H421" t="inlineStr">
        <is>
          <t>&lt; 0.3.18</t>
        </is>
      </c>
      <c r="I421" t="inlineStr">
        <is>
          <t>0.3.18</t>
        </is>
      </c>
    </row>
    <row r="422">
      <c r="A422" s="1" t="n">
        <v>420</v>
      </c>
      <c r="B422" t="inlineStr">
        <is>
          <t>GHSA-2pr6-76vf-7546</t>
        </is>
      </c>
      <c r="C422" t="inlineStr">
        <is>
          <t>js-yaml</t>
        </is>
      </c>
      <c r="D422" t="inlineStr">
        <is>
          <t>MODERATE</t>
        </is>
      </c>
      <c r="E422" t="inlineStr">
        <is>
          <t>Denial of Service in js-yaml</t>
        </is>
      </c>
      <c r="F422" t="inlineStr">
        <is>
          <t>Versions of `js-yaml` prior to 3.13.0 are vulnerable to Denial of Service. By parsing a carefully-crafted YAML file, the node process stalls and may exhaust system resources leading to a Denial of Service.
## Recommendation
Upgrade to version 3.13.0.</t>
        </is>
      </c>
      <c r="G422" t="inlineStr">
        <is>
          <t>2019-06-05T14:35:29Z</t>
        </is>
      </c>
      <c r="H422" t="inlineStr">
        <is>
          <t>&lt; 3.13.0</t>
        </is>
      </c>
      <c r="I422" t="inlineStr">
        <is>
          <t>3.13.0</t>
        </is>
      </c>
    </row>
    <row r="423">
      <c r="A423" s="1" t="n">
        <v>421</v>
      </c>
      <c r="B423" t="inlineStr">
        <is>
          <t>GHSA-q42p-pg8m-cqh6</t>
        </is>
      </c>
      <c r="C423" t="inlineStr">
        <is>
          <t>handlebars</t>
        </is>
      </c>
      <c r="D423" t="inlineStr">
        <is>
          <t>CRITICAL</t>
        </is>
      </c>
      <c r="E423" t="inlineStr">
        <is>
          <t>Prototype Pollution in handlebars</t>
        </is>
      </c>
      <c r="F423" t="inlineStr">
        <is>
          <t>Versions of `handlebars` prior to 4.0.14 are vulnerable to Prototype Pollution. Templates may alter an Objects' prototype, thus allowing an attacker to execute arbitrary code on the server.
## Recommendation
For handlebars 4.1.x upgrade to 4.1.2 or later.
For handlebars 4.0.x upgrade to 4.0.14 or later.</t>
        </is>
      </c>
      <c r="G423" t="inlineStr">
        <is>
          <t>2019-06-05T14:07:48Z</t>
        </is>
      </c>
      <c r="H423" t="inlineStr">
        <is>
          <t>&gt;= 4.1.0, &lt; 4.1.2</t>
        </is>
      </c>
      <c r="I423" t="inlineStr">
        <is>
          <t>4.1.2</t>
        </is>
      </c>
    </row>
    <row r="424">
      <c r="A424" s="1" t="n">
        <v>422</v>
      </c>
      <c r="B424" t="inlineStr">
        <is>
          <t>CVE-2019-10742</t>
        </is>
      </c>
      <c r="C424" t="inlineStr">
        <is>
          <t>axios</t>
        </is>
      </c>
      <c r="D424" t="inlineStr">
        <is>
          <t>MODERATE</t>
        </is>
      </c>
      <c r="E424" t="inlineStr">
        <is>
          <t>Denial of Service in axios</t>
        </is>
      </c>
      <c r="F424" t="inlineStr">
        <is>
          <t>Versions of `axios` prior to 0.18.1 are vulnerable to Denial of Service. If a request exceeds the `maxContentLength` property, the package prints an error but does not stop the request. This may cause high CPU usage and lead to Denial of Service.
## Recommendation
Upgrade to 0.18.1 or later.</t>
        </is>
      </c>
      <c r="G424" t="inlineStr">
        <is>
          <t>2019-05-29T18:04:45Z</t>
        </is>
      </c>
      <c r="H424" t="inlineStr">
        <is>
          <t>&lt;= 0.18.0</t>
        </is>
      </c>
      <c r="I424" t="inlineStr">
        <is>
          <t>0.18.1</t>
        </is>
      </c>
    </row>
    <row r="425">
      <c r="A425" s="1" t="n">
        <v>423</v>
      </c>
      <c r="B425" t="inlineStr">
        <is>
          <t>GHSA-3xc7-xg67-pw99</t>
        </is>
      </c>
      <c r="C425" t="inlineStr">
        <is>
          <t>sequelize-cli</t>
        </is>
      </c>
      <c r="D425" t="inlineStr">
        <is>
          <t>LOW</t>
        </is>
      </c>
      <c r="E425" t="inlineStr">
        <is>
          <t>Sensitive Data Exposure in sequelize-cli</t>
        </is>
      </c>
      <c r="F425" t="inlineStr">
        <is>
          <t>Versions of `sequelize-cli` prior to 5.5.0 are vulnerable to Sensitive Data Exposure. The function `filteredURL()` does not properly sanitize the `config.password` value which may cause passwords with special characters to be logged in plain text.
## Recommendation
Upgrade to version 5.5.0 or later.</t>
        </is>
      </c>
      <c r="G425" t="inlineStr">
        <is>
          <t>2019-06-05T20:43:10Z</t>
        </is>
      </c>
      <c r="H425" t="inlineStr">
        <is>
          <t>&lt;= 5.4.0</t>
        </is>
      </c>
      <c r="I425" t="inlineStr"/>
    </row>
    <row r="426">
      <c r="A426" s="1" t="n">
        <v>424</v>
      </c>
      <c r="B426" t="inlineStr">
        <is>
          <t>GHSA-83rx-c8cr-6j8q</t>
        </is>
      </c>
      <c r="C426" t="inlineStr">
        <is>
          <t>tesseract.js</t>
        </is>
      </c>
      <c r="D426" t="inlineStr">
        <is>
          <t>MODERATE</t>
        </is>
      </c>
      <c r="E426" t="inlineStr">
        <is>
          <t>Insecure Default Configuration in tesseract.js</t>
        </is>
      </c>
      <c r="F426" t="inlineStr">
        <is>
          <t>Versions of `tesseract.js` prior to 1.0.19 default to using a third-party proxy.  Requests may be proxied through `crossorigin.me` which clearly states is not suitable for production use. This may lead to instability and privacy violations.
## Recommendation
Upgrade to version 1.0.19 or later.</t>
        </is>
      </c>
      <c r="G426" t="inlineStr">
        <is>
          <t>2019-06-05T20:48:55Z</t>
        </is>
      </c>
      <c r="H426" t="inlineStr">
        <is>
          <t>&lt; 1.0.19</t>
        </is>
      </c>
      <c r="I426" t="inlineStr">
        <is>
          <t>1.0.19</t>
        </is>
      </c>
    </row>
    <row r="427">
      <c r="A427" s="1" t="n">
        <v>425</v>
      </c>
      <c r="B427" t="inlineStr">
        <is>
          <t>GHSA-wxhq-pm8v-cw75</t>
        </is>
      </c>
      <c r="C427" t="inlineStr">
        <is>
          <t>clean-css</t>
        </is>
      </c>
      <c r="D427" t="inlineStr">
        <is>
          <t>LOW</t>
        </is>
      </c>
      <c r="E427" t="inlineStr">
        <is>
          <t>Regular Expression Denial of Service in clean-css</t>
        </is>
      </c>
      <c r="F427" t="inlineStr">
        <is>
          <t>Version of `clean-css` prior to 4.1.11 are vulnerable to Regular Expression Denial of Service (ReDoS). Untrusted input may cause catastrophic backtracking while matching regular expressions. This can cause the application to be unresponsive leading to Denial of Service.
## Recommendation
Upgrade to version 4.1.11 or higher.</t>
        </is>
      </c>
      <c r="G427" t="inlineStr">
        <is>
          <t>2019-06-05T20:50:16Z</t>
        </is>
      </c>
      <c r="H427" t="inlineStr">
        <is>
          <t>&lt; 4.1.11</t>
        </is>
      </c>
      <c r="I427" t="inlineStr">
        <is>
          <t>4.1.11</t>
        </is>
      </c>
    </row>
    <row r="428">
      <c r="A428" s="1" t="n">
        <v>426</v>
      </c>
      <c r="B428" t="inlineStr">
        <is>
          <t>GHSA-4859-gpc7-4j66</t>
        </is>
      </c>
      <c r="C428" t="inlineStr">
        <is>
          <t>dot</t>
        </is>
      </c>
      <c r="D428" t="inlineStr">
        <is>
          <t>MODERATE</t>
        </is>
      </c>
      <c r="E428" t="inlineStr">
        <is>
          <t>Moderate severity vulnerability that affects dot</t>
        </is>
      </c>
      <c r="F428" t="inlineStr">
        <is>
          <t>All versions of dot are vulnerable to Command Injection. The template compilation may execute arbitrary commands if an attacker can inject code in the template or if a Prototype Pollution-like vulnerability can be exploited to alter an Object's prototype.</t>
        </is>
      </c>
      <c r="G428" t="inlineStr">
        <is>
          <t>2019-06-05T21:24:29Z</t>
        </is>
      </c>
      <c r="H428" t="inlineStr">
        <is>
          <t>&lt;= 1.1.2</t>
        </is>
      </c>
      <c r="I428" t="inlineStr"/>
    </row>
    <row r="429">
      <c r="A429" s="1" t="n">
        <v>427</v>
      </c>
      <c r="B429" t="inlineStr">
        <is>
          <t>GHSA-w7q7-vjp8-7jv4</t>
        </is>
      </c>
      <c r="C429" t="inlineStr">
        <is>
          <t>typeorm</t>
        </is>
      </c>
      <c r="D429" t="inlineStr">
        <is>
          <t>HIGH</t>
        </is>
      </c>
      <c r="E429" t="inlineStr">
        <is>
          <t>SQL Injection in typeorm</t>
        </is>
      </c>
      <c r="F429" t="inlineStr">
        <is>
          <t>Versions of `typeorm` before 0.1.15 are vulnerable to SQL Injection. Field names are not properly validated allowing attackers to inject SQL statements and execute arbitrary SQL queries.
## Recommendation
Upgrade to version 0.1.15</t>
        </is>
      </c>
      <c r="G429" t="inlineStr">
        <is>
          <t>2019-06-06T15:30:16Z</t>
        </is>
      </c>
      <c r="H429" t="inlineStr">
        <is>
          <t>&lt; 0.1.15</t>
        </is>
      </c>
      <c r="I429" t="inlineStr">
        <is>
          <t>0.1.15</t>
        </is>
      </c>
    </row>
    <row r="430">
      <c r="A430" s="1" t="n">
        <v>428</v>
      </c>
      <c r="B430" t="inlineStr">
        <is>
          <t>GHSA-rv49-54qp-fw42</t>
        </is>
      </c>
      <c r="C430" t="inlineStr">
        <is>
          <t>servey</t>
        </is>
      </c>
      <c r="D430" t="inlineStr">
        <is>
          <t>MODERATE</t>
        </is>
      </c>
      <c r="E430" t="inlineStr">
        <is>
          <t>Path Traversal in servey</t>
        </is>
      </c>
      <c r="F430" t="inlineStr">
        <is>
          <t>Versions of `servey` prior to 3.x are vulnerable to Path Traversal.  Due to insufficient input sanitization, attackers can access server files by using relative paths. 
## Recommendation
Upgrade to the latest version</t>
        </is>
      </c>
      <c r="G430" t="inlineStr">
        <is>
          <t>2019-06-06T15:30:20Z</t>
        </is>
      </c>
      <c r="H430" t="inlineStr">
        <is>
          <t>&lt; 3.1.0</t>
        </is>
      </c>
      <c r="I430" t="inlineStr">
        <is>
          <t>3.1.0</t>
        </is>
      </c>
    </row>
    <row r="431">
      <c r="A431" s="1" t="n">
        <v>429</v>
      </c>
      <c r="B431" t="inlineStr">
        <is>
          <t>GHSA-g95f-p29q-9xw4</t>
        </is>
      </c>
      <c r="C431" t="inlineStr">
        <is>
          <t>braces</t>
        </is>
      </c>
      <c r="D431" t="inlineStr">
        <is>
          <t>LOW</t>
        </is>
      </c>
      <c r="E431" t="inlineStr">
        <is>
          <t>Regular Expression Denial of Service in braces</t>
        </is>
      </c>
      <c r="F431" t="inlineStr">
        <is>
          <t>Versions of `braces` prior to 2.3.1 are vulnerable to Regular Expression Denial of Service (ReDoS). Untrusted input may cause catastrophic backtracking while matching regular expressions. This can cause the application to be unresponsive leading to Denial of Service.
## Recommendation
Upgrade to version 2.3.1 or higher.</t>
        </is>
      </c>
      <c r="G431" t="inlineStr">
        <is>
          <t>2019-06-06T15:30:30Z</t>
        </is>
      </c>
      <c r="H431" t="inlineStr">
        <is>
          <t>&lt; 2.3.1</t>
        </is>
      </c>
      <c r="I431" t="inlineStr">
        <is>
          <t>2.3.1</t>
        </is>
      </c>
    </row>
    <row r="432">
      <c r="A432" s="1" t="n">
        <v>430</v>
      </c>
      <c r="B432" t="inlineStr">
        <is>
          <t>GHSA-8v5f-hp78-jgxq</t>
        </is>
      </c>
      <c r="C432" t="inlineStr">
        <is>
          <t>jwt-simple</t>
        </is>
      </c>
      <c r="D432" t="inlineStr">
        <is>
          <t>HIGH</t>
        </is>
      </c>
      <c r="E432" t="inlineStr">
        <is>
          <t>Signature Verification Bypass in jwt-simple</t>
        </is>
      </c>
      <c r="F432" t="inlineStr">
        <is>
          <t>Versions of `jwt-simple` prior to 0.5.3 are vulnerable to Signature Verification Bypass. If no algorithm is specified in the `decode()` function, the packages uses the algorithm in the JWT to decode tokens. This allows an attacker to create a HS256 (symmetric algorithm) JWT with the server's public key as secret, and the package will verify it as HS256 instead of RS256 (asymmetric algorithm).
## Recommendation
Upgrade to version 0.5.3 or later.</t>
        </is>
      </c>
      <c r="G432" t="inlineStr">
        <is>
          <t>2019-06-06T15:30:33Z</t>
        </is>
      </c>
      <c r="H432" t="inlineStr">
        <is>
          <t>&lt; 0.5.3</t>
        </is>
      </c>
      <c r="I432" t="inlineStr">
        <is>
          <t>0.5.3</t>
        </is>
      </c>
    </row>
    <row r="433">
      <c r="A433" s="1" t="n">
        <v>431</v>
      </c>
      <c r="B433" t="inlineStr">
        <is>
          <t>GHSA-gm9g-2g8v-fvxj</t>
        </is>
      </c>
      <c r="C433" t="inlineStr">
        <is>
          <t>upmerge</t>
        </is>
      </c>
      <c r="D433" t="inlineStr">
        <is>
          <t>MODERATE</t>
        </is>
      </c>
      <c r="E433" t="inlineStr">
        <is>
          <t>Prototype Pollution in upmerge</t>
        </is>
      </c>
      <c r="F433" t="inlineStr">
        <is>
          <t xml:space="preserve">All versions of `upmerge` are vulnerable to Prototype Pollution. The merge() function fails to prevent user input to alter an Object's prototype, allowing attackers to modify override properties of all objects in the application. This may lead to Denial of Service or may be chained with other vulnerabilities leading to Remote Code Execution.
## Recommendation
No fix is currently available. Consider using an alternative module until a fix is made available.
</t>
        </is>
      </c>
      <c r="G433" t="inlineStr">
        <is>
          <t>2019-06-06T15:32:28Z</t>
        </is>
      </c>
      <c r="H433" t="inlineStr">
        <is>
          <t>&lt; 0.1.8</t>
        </is>
      </c>
      <c r="I433" t="inlineStr">
        <is>
          <t>0.1.8</t>
        </is>
      </c>
    </row>
    <row r="434">
      <c r="A434" s="1" t="n">
        <v>432</v>
      </c>
      <c r="B434" t="inlineStr">
        <is>
          <t>GHSA-8948-ffc6-jg52</t>
        </is>
      </c>
      <c r="C434" t="inlineStr">
        <is>
          <t>redbird</t>
        </is>
      </c>
      <c r="D434" t="inlineStr">
        <is>
          <t>MODERATE</t>
        </is>
      </c>
      <c r="E434" t="inlineStr">
        <is>
          <t>Insecure Default Configuration in redbird</t>
        </is>
      </c>
      <c r="F434" t="inlineStr">
        <is>
          <t>Versions of `redbird` prior to 0.9.1 have a vulnerable default configuration of allowing TLS 1.0 connections on `lib/proxy.js`. The package does not provide an option to disable TLS 1.0 which is deprecated and vulnerable.
## Recommendation
Upgrade to version 0.9.1 or later.</t>
        </is>
      </c>
      <c r="G434" t="inlineStr">
        <is>
          <t>2019-06-06T15:32:21Z</t>
        </is>
      </c>
      <c r="H434" t="inlineStr">
        <is>
          <t>&lt;= 0.9.0</t>
        </is>
      </c>
      <c r="I434" t="inlineStr"/>
    </row>
    <row r="435">
      <c r="A435" s="1" t="n">
        <v>433</v>
      </c>
      <c r="B435" t="inlineStr">
        <is>
          <t>GHSA-c35v-qwqg-87jc</t>
        </is>
      </c>
      <c r="C435" t="inlineStr">
        <is>
          <t>express-basic-auth</t>
        </is>
      </c>
      <c r="D435" t="inlineStr">
        <is>
          <t>LOW</t>
        </is>
      </c>
      <c r="E435" t="inlineStr">
        <is>
          <t>Timing Attack in express-basic-auth</t>
        </is>
      </c>
      <c r="F435" t="inlineStr">
        <is>
          <t>Versions of `express-basic-auth` prior to 1.2.0 are vulnerable to Timing Attacks. The package uses nating string comparison instead of a constant time string compare which may lead to Timing Attacks. Timing Attacks can be used to increase the efficiency of brute-force attacks by removing the exponential increase in entropy gained from longer secrets.
## Recommendation
Upgrade to version 1.2.0 or later.</t>
        </is>
      </c>
      <c r="G435" t="inlineStr">
        <is>
          <t>2019-06-06T15:32:32Z</t>
        </is>
      </c>
      <c r="H435" t="inlineStr">
        <is>
          <t>&lt; 1.1.7</t>
        </is>
      </c>
      <c r="I435" t="inlineStr">
        <is>
          <t>1.1.7</t>
        </is>
      </c>
    </row>
    <row r="436">
      <c r="A436" s="1" t="n">
        <v>434</v>
      </c>
      <c r="B436" t="inlineStr">
        <is>
          <t>CVE-2019-12041</t>
        </is>
      </c>
      <c r="C436" t="inlineStr">
        <is>
          <t>remarkable</t>
        </is>
      </c>
      <c r="D436" t="inlineStr">
        <is>
          <t>HIGH</t>
        </is>
      </c>
      <c r="E436" t="inlineStr">
        <is>
          <t>High severity vulnerability that affects remarkable</t>
        </is>
      </c>
      <c r="F436" t="inlineStr">
        <is>
          <t>lib/common/html_re.js in remarkable 1.7.1 allows Regular Expression Denial of Service (ReDoS) via a CDATA section.</t>
        </is>
      </c>
      <c r="G436" t="inlineStr">
        <is>
          <t>2019-06-06T15:32:15Z</t>
        </is>
      </c>
      <c r="H436" t="inlineStr">
        <is>
          <t>&lt;= 1.7.1</t>
        </is>
      </c>
      <c r="I436" t="inlineStr"/>
    </row>
    <row r="437">
      <c r="A437" s="1" t="n">
        <v>435</v>
      </c>
      <c r="B437" t="inlineStr">
        <is>
          <t>GHSA-984p-xq9m-4rjw</t>
        </is>
      </c>
      <c r="C437" t="inlineStr">
        <is>
          <t>express-brute</t>
        </is>
      </c>
      <c r="D437" t="inlineStr">
        <is>
          <t>HIGH</t>
        </is>
      </c>
      <c r="E437" t="inlineStr">
        <is>
          <t>Rate Limiting Bypass in express-brute</t>
        </is>
      </c>
      <c r="F437" t="inlineStr">
        <is>
          <t>All versions of `express-brute` are vulnerable to Rate Limiting Bypass. Concurrent requests may lead to race conditions that cause the package to incorrectly count requests. This may allow an attacker to bypass the rate limiting provided by the package and execute requests without limiting.
## Recommendation
No fix is currently available. Consider using an alternative module until a fix is made available.</t>
        </is>
      </c>
      <c r="G437" t="inlineStr">
        <is>
          <t>2019-06-07T21:01:53Z</t>
        </is>
      </c>
      <c r="H437" t="inlineStr">
        <is>
          <t>&lt;= 1.0.1</t>
        </is>
      </c>
      <c r="I437" t="inlineStr"/>
    </row>
    <row r="438">
      <c r="A438" s="1" t="n">
        <v>436</v>
      </c>
      <c r="B438" t="inlineStr">
        <is>
          <t>GHSA-6394-6h9h-cfjg</t>
        </is>
      </c>
      <c r="C438" t="inlineStr">
        <is>
          <t>nwmatcher</t>
        </is>
      </c>
      <c r="D438" t="inlineStr">
        <is>
          <t>MODERATE</t>
        </is>
      </c>
      <c r="E438" t="inlineStr">
        <is>
          <t>Regular Expression Denial of Service</t>
        </is>
      </c>
      <c r="F438" t="inlineStr">
        <is>
          <t>A Regular Expression vulnerability was found in nwmatcher before 1.4.4. The fix replacing multiple repeated instances of the "\s*" pattern.</t>
        </is>
      </c>
      <c r="G438" t="inlineStr">
        <is>
          <t>2019-06-07T21:12:35Z</t>
        </is>
      </c>
      <c r="H438" t="inlineStr">
        <is>
          <t>&lt; 1.4.4</t>
        </is>
      </c>
      <c r="I438" t="inlineStr">
        <is>
          <t>1.4.4</t>
        </is>
      </c>
    </row>
    <row r="439">
      <c r="A439" s="1" t="n">
        <v>437</v>
      </c>
      <c r="B439" t="inlineStr">
        <is>
          <t>GHSA-hxcm-v35h-mg2x</t>
        </is>
      </c>
      <c r="C439" t="inlineStr">
        <is>
          <t>querystringify</t>
        </is>
      </c>
      <c r="D439" t="inlineStr">
        <is>
          <t>HIGH</t>
        </is>
      </c>
      <c r="E439" t="inlineStr">
        <is>
          <t>Prototype Pollution</t>
        </is>
      </c>
      <c r="F439" t="inlineStr">
        <is>
          <t>A vulnerability was found in querystringify before 2.0.0. It's possible to override built-in properties of the resulting query string object if a malicious string is inserted in the query string.</t>
        </is>
      </c>
      <c r="G439" t="inlineStr">
        <is>
          <t>2019-06-07T21:12:50Z</t>
        </is>
      </c>
      <c r="H439" t="inlineStr">
        <is>
          <t>&lt; 2.0.0</t>
        </is>
      </c>
      <c r="I439" t="inlineStr">
        <is>
          <t>2.0.0</t>
        </is>
      </c>
    </row>
    <row r="440">
      <c r="A440" s="1" t="n">
        <v>438</v>
      </c>
      <c r="B440" t="inlineStr">
        <is>
          <t>GHSA-vc6r-4x6g-mmqc</t>
        </is>
      </c>
      <c r="C440" t="inlineStr">
        <is>
          <t>m-server</t>
        </is>
      </c>
      <c r="D440" t="inlineStr">
        <is>
          <t>MODERATE</t>
        </is>
      </c>
      <c r="E440" t="inlineStr">
        <is>
          <t>Path Traversal in m-server</t>
        </is>
      </c>
      <c r="F440" t="inlineStr">
        <is>
          <t>Versions of `m-server` before 1.4.2 are vulnerable to path traversal allowing a remote attacker to display content of arbitrary files from the server.
## Recommendation
Update to version 1.4.2 or later.</t>
        </is>
      </c>
      <c r="G440" t="inlineStr">
        <is>
          <t>2019-06-11T16:16:23Z</t>
        </is>
      </c>
      <c r="H440" t="inlineStr">
        <is>
          <t>&lt; 1.4.2</t>
        </is>
      </c>
      <c r="I440" t="inlineStr">
        <is>
          <t>1.4.2</t>
        </is>
      </c>
    </row>
    <row r="441">
      <c r="A441" s="1" t="n">
        <v>439</v>
      </c>
      <c r="B441" t="inlineStr">
        <is>
          <t>GHSA-8w57-jfpm-945m</t>
        </is>
      </c>
      <c r="C441" t="inlineStr">
        <is>
          <t>http-proxy-agent</t>
        </is>
      </c>
      <c r="D441" t="inlineStr">
        <is>
          <t>HIGH</t>
        </is>
      </c>
      <c r="E441" t="inlineStr">
        <is>
          <t>Denial of Service in http-proxy-agent</t>
        </is>
      </c>
      <c r="F441" t="inlineStr">
        <is>
          <t>Versions of `http-proxy-agent` before 2.1.0 are vulnerable to denial of service and uninitialized memory leak when unsanitized options are passed to `Buffer`.
## Recommendation
Update to version 2.1.0 or later.</t>
        </is>
      </c>
      <c r="G441" t="inlineStr">
        <is>
          <t>2019-06-11T16:16:07Z</t>
        </is>
      </c>
      <c r="H441" t="inlineStr">
        <is>
          <t>&lt; 2.1.0</t>
        </is>
      </c>
      <c r="I441" t="inlineStr">
        <is>
          <t>2.1.0</t>
        </is>
      </c>
    </row>
    <row r="442">
      <c r="A442" s="1" t="n">
        <v>440</v>
      </c>
      <c r="B442" t="inlineStr">
        <is>
          <t>GHSA-73cw-jxmm-qpgh</t>
        </is>
      </c>
      <c r="C442" t="inlineStr">
        <is>
          <t>localhost-now</t>
        </is>
      </c>
      <c r="D442" t="inlineStr">
        <is>
          <t>HIGH</t>
        </is>
      </c>
      <c r="E442" t="inlineStr">
        <is>
          <t>Path Traversal in localhost-now</t>
        </is>
      </c>
      <c r="F442" t="inlineStr">
        <is>
          <t xml:space="preserve">All versions of `localhost-now` are vulnerable to path traversal. This vulnerability is a bypass to the path traversal fix introduced in version 1.0.2
Proof of concept:
```
$ curl -v --path-as-is "http://IP:5432/..././..././..././..././..././..././..././..././..././..././etc/passwd" 
```
## Recommendation
No fix is currently available for this vulnerability. It is our recommendation to not install or use this module until a fix is available.
 </t>
        </is>
      </c>
      <c r="G442" t="inlineStr">
        <is>
          <t>2019-06-11T16:40:48Z</t>
        </is>
      </c>
      <c r="H442" t="inlineStr">
        <is>
          <t>&lt;= 1.0.2</t>
        </is>
      </c>
      <c r="I442" t="inlineStr"/>
    </row>
    <row r="443">
      <c r="A443" s="1" t="n">
        <v>441</v>
      </c>
      <c r="B443" t="inlineStr">
        <is>
          <t>GHSA-gc94-6w89-hpqr</t>
        </is>
      </c>
      <c r="C443" t="inlineStr">
        <is>
          <t>fs-path</t>
        </is>
      </c>
      <c r="D443" t="inlineStr">
        <is>
          <t>HIGH</t>
        </is>
      </c>
      <c r="E443" t="inlineStr">
        <is>
          <t>Command Injection in fs-path</t>
        </is>
      </c>
      <c r="F443" t="inlineStr">
        <is>
          <t>All versions of `fs-path` are vulnerable to command injection is unsanitized user input is passed in.
## Recommendation
No fix is currently available for this vulnerability. It is our recommendation to not install or use this module until a fix is available.</t>
        </is>
      </c>
      <c r="G443" t="inlineStr">
        <is>
          <t>2019-06-12T16:37:07Z</t>
        </is>
      </c>
      <c r="H443" t="inlineStr">
        <is>
          <t>&lt;= 0.0.24</t>
        </is>
      </c>
      <c r="I443" t="inlineStr"/>
    </row>
    <row r="444">
      <c r="A444" s="1" t="n">
        <v>442</v>
      </c>
      <c r="B444" t="inlineStr">
        <is>
          <t>GHSA-57cf-349j-352g</t>
        </is>
      </c>
      <c r="C444" t="inlineStr">
        <is>
          <t>npmconf</t>
        </is>
      </c>
      <c r="D444" t="inlineStr">
        <is>
          <t>MODERATE</t>
        </is>
      </c>
      <c r="E444" t="inlineStr">
        <is>
          <t>Out-of-bounds Read in npmconf</t>
        </is>
      </c>
      <c r="F444" t="inlineStr">
        <is>
          <t>Versions of `npmconf` before 2.1.3 allocate and write to disk uninitialized memory contents when a typed number is passed as input on Node.js 4.x.
## Recommendation
Update to version 2.1.3 or later. Consider switching to another config storage mechanism, as npmconf is deprecated and should not be used.</t>
        </is>
      </c>
      <c r="G444" t="inlineStr">
        <is>
          <t>2019-06-12T16:37:00Z</t>
        </is>
      </c>
      <c r="H444" t="inlineStr">
        <is>
          <t>&lt; 2.1.3</t>
        </is>
      </c>
      <c r="I444" t="inlineStr">
        <is>
          <t>2.1.3</t>
        </is>
      </c>
    </row>
    <row r="445">
      <c r="A445" s="1" t="n">
        <v>443</v>
      </c>
      <c r="B445" t="inlineStr">
        <is>
          <t>GHSA-8f93-rv4p-x4jw</t>
        </is>
      </c>
      <c r="C445" t="inlineStr">
        <is>
          <t>sql</t>
        </is>
      </c>
      <c r="D445" t="inlineStr">
        <is>
          <t>MODERATE</t>
        </is>
      </c>
      <c r="E445" t="inlineStr">
        <is>
          <t>SQL Injection in sql</t>
        </is>
      </c>
      <c r="F445" t="inlineStr">
        <is>
          <t>All versions of `sql` are vulnerable to sql injection as it does not properly escape parameters when building SQL queries.
## Recommendation
No fix is currently available for this vulnerability. It is our recommendation to not install or use this module until a fix is available.</t>
        </is>
      </c>
      <c r="G445" t="inlineStr">
        <is>
          <t>2019-06-12T16:36:52Z</t>
        </is>
      </c>
      <c r="H445" t="inlineStr">
        <is>
          <t>&lt;= 0.78.0</t>
        </is>
      </c>
      <c r="I445" t="inlineStr"/>
    </row>
    <row r="446">
      <c r="A446" s="1" t="n">
        <v>444</v>
      </c>
      <c r="B446" t="inlineStr">
        <is>
          <t>CVE-2019-5438</t>
        </is>
      </c>
      <c r="C446" t="inlineStr">
        <is>
          <t>harp</t>
        </is>
      </c>
      <c r="D446" t="inlineStr">
        <is>
          <t>MODERATE</t>
        </is>
      </c>
      <c r="E446" t="inlineStr">
        <is>
          <t>Unauthorized File Access in harp</t>
        </is>
      </c>
      <c r="F446" t="inlineStr">
        <is>
          <t>All versions of `harp` are vulnerable to Unauthorized File Access. If a symlink in the project's base directory points to a file outside of the directory, the file is served. This could allow an attacker to access sensitive files on the server.
## Recommendation
No fix is currently available. Consider using an alternative module until a fix is made available.</t>
        </is>
      </c>
      <c r="G446" t="inlineStr">
        <is>
          <t>2019-06-13T16:12:26Z</t>
        </is>
      </c>
      <c r="H446" t="inlineStr">
        <is>
          <t>&lt;= 0.29.0</t>
        </is>
      </c>
      <c r="I446" t="inlineStr"/>
    </row>
    <row r="447">
      <c r="A447" s="1" t="n">
        <v>445</v>
      </c>
      <c r="B447" t="inlineStr">
        <is>
          <t>CVE-2019-5437</t>
        </is>
      </c>
      <c r="C447" t="inlineStr">
        <is>
          <t>harp</t>
        </is>
      </c>
      <c r="D447" t="inlineStr">
        <is>
          <t>MODERATE</t>
        </is>
      </c>
      <c r="E447" t="inlineStr">
        <is>
          <t>Unauthorized File Access in harp</t>
        </is>
      </c>
      <c r="F447" t="inlineStr">
        <is>
          <t>All versions of `harp` are vulnerable to Unauthorized File Access. The package states that it ignores files and directories with names that start with an underscore, such as `_secret-folder`. If the underscore character is URL encoded the server delivers the file.
## Recommendation
No fix is currently available. Consider using an alternative module until a fix is made available.</t>
        </is>
      </c>
      <c r="G447" t="inlineStr">
        <is>
          <t>2019-06-13T16:12:22Z</t>
        </is>
      </c>
      <c r="H447" t="inlineStr">
        <is>
          <t>&lt;= 0.29.0</t>
        </is>
      </c>
      <c r="I447" t="inlineStr"/>
    </row>
    <row r="448">
      <c r="A448" s="1" t="n">
        <v>446</v>
      </c>
      <c r="B448" t="inlineStr">
        <is>
          <t>CVE-2019-1020012</t>
        </is>
      </c>
      <c r="C448" t="inlineStr">
        <is>
          <t>parse-server</t>
        </is>
      </c>
      <c r="D448" t="inlineStr">
        <is>
          <t>MODERATE</t>
        </is>
      </c>
      <c r="E448" t="inlineStr">
        <is>
          <t>Denial of Service in parse-server</t>
        </is>
      </c>
      <c r="F448" t="inlineStr">
        <is>
          <t>Versions of `parse-server` prior to 3.4.1 are vulnerable to Denial of Service (DoS). POST requests to `/parse/classes/_Audience` (or other volatile classes) cause the server to respond with a `500 Internal Server Error` for any subsequent POST requests.
## Recommendation
Upgrade to version 3.4.1 or later.</t>
        </is>
      </c>
      <c r="G448" t="inlineStr">
        <is>
          <t>2019-06-13T16:22:13Z</t>
        </is>
      </c>
      <c r="H448" t="inlineStr">
        <is>
          <t>&lt; 3.4.1</t>
        </is>
      </c>
      <c r="I448" t="inlineStr">
        <is>
          <t>3.4.1</t>
        </is>
      </c>
    </row>
    <row r="449">
      <c r="A449" s="1" t="n">
        <v>447</v>
      </c>
      <c r="B449" t="inlineStr">
        <is>
          <t>GHSA-crfx-5phg-hmw9</t>
        </is>
      </c>
      <c r="C449" t="inlineStr">
        <is>
          <t>ids-enterprise</t>
        </is>
      </c>
      <c r="D449" t="inlineStr">
        <is>
          <t>HIGH</t>
        </is>
      </c>
      <c r="E449" t="inlineStr">
        <is>
          <t>Cross-Site Scripting in ids-enterprise</t>
        </is>
      </c>
      <c r="F449" t="inlineStr">
        <is>
          <t>Versions of `ids-enterprise` prior to 4.18.2 are vulnerable to Cross-Site Scripting (XSS). Script tags in the `soho-autocomplete` component are not properly encoded and may allow attackers to execute arbitrary JavaScript.
## Recommendation
Upgrade to version 4.18.2 or later</t>
        </is>
      </c>
      <c r="G449" t="inlineStr">
        <is>
          <t>2019-06-13T18:59:12Z</t>
        </is>
      </c>
      <c r="H449" t="inlineStr">
        <is>
          <t>&lt; 4.18.2</t>
        </is>
      </c>
      <c r="I449" t="inlineStr">
        <is>
          <t>4.18.2</t>
        </is>
      </c>
    </row>
    <row r="450">
      <c r="A450" s="1" t="n">
        <v>448</v>
      </c>
      <c r="B450" t="inlineStr">
        <is>
          <t>GHSA-hpfq-8wx8-cgqw</t>
        </is>
      </c>
      <c r="C450" t="inlineStr">
        <is>
          <t>ids-enterprise</t>
        </is>
      </c>
      <c r="D450" t="inlineStr">
        <is>
          <t>HIGH</t>
        </is>
      </c>
      <c r="E450" t="inlineStr">
        <is>
          <t>Cross-Site Scripting in ids-enterprise</t>
        </is>
      </c>
      <c r="F450" t="inlineStr">
        <is>
          <t>Versions of `ids-enterprise` prior to 4.18.2 are vulnerable to Cross-Site Scripting (XSS). The `modal` component fails to sanitize input to the `title` attribute, which may allow attackers to execute arbitrary JavaScript.
## Recommendation
Upgrade to version 4.18.2 or later</t>
        </is>
      </c>
      <c r="G450" t="inlineStr">
        <is>
          <t>2019-06-13T18:59:18Z</t>
        </is>
      </c>
      <c r="H450" t="inlineStr">
        <is>
          <t>&lt; 4.18.2</t>
        </is>
      </c>
      <c r="I450" t="inlineStr">
        <is>
          <t>4.18.2</t>
        </is>
      </c>
    </row>
    <row r="451">
      <c r="A451" s="1" t="n">
        <v>449</v>
      </c>
      <c r="B451" t="inlineStr">
        <is>
          <t>GHSA-pm52-wwrw-c282</t>
        </is>
      </c>
      <c r="C451" t="inlineStr">
        <is>
          <t>wiki-plugin-datalog</t>
        </is>
      </c>
      <c r="D451" t="inlineStr">
        <is>
          <t>HIGH</t>
        </is>
      </c>
      <c r="E451" t="inlineStr">
        <is>
          <t>Command Injection in wiki-plugin-datalog</t>
        </is>
      </c>
      <c r="F451" t="inlineStr">
        <is>
          <t>Versions of `wiki-plugin-datalog` prior to 0.1.6 are vulnerable to Command Injection. The package failed to sanitize URLs on the curl endpoint, allowing attackers to inject commands and possibly achieving Remote Code Execution on the system.
## Recommendation
Upgrade to version 0.1.6 or later.</t>
        </is>
      </c>
      <c r="G451" t="inlineStr">
        <is>
          <t>2019-06-13T18:59:06Z</t>
        </is>
      </c>
      <c r="H451" t="inlineStr">
        <is>
          <t>&lt; 0.1.6</t>
        </is>
      </c>
      <c r="I451" t="inlineStr">
        <is>
          <t>0.1.6</t>
        </is>
      </c>
    </row>
    <row r="452">
      <c r="A452" s="1" t="n">
        <v>450</v>
      </c>
      <c r="B452" t="inlineStr">
        <is>
          <t>GHSA-h6ch-v84p-w6p9</t>
        </is>
      </c>
      <c r="C452" t="inlineStr">
        <is>
          <t>diff</t>
        </is>
      </c>
      <c r="D452" t="inlineStr">
        <is>
          <t>HIGH</t>
        </is>
      </c>
      <c r="E452" t="inlineStr">
        <is>
          <t>Regular Expression Denial of Service (ReDoS)</t>
        </is>
      </c>
      <c r="F452" t="inlineStr">
        <is>
          <t>A vulnerability was found in diff before v3.5.0, the affected versions of this package are vulnerable to Regular Expression Denial of Service (ReDoS) attacks.</t>
        </is>
      </c>
      <c r="G452" t="inlineStr">
        <is>
          <t>2019-06-13T18:58:54Z</t>
        </is>
      </c>
      <c r="H452" t="inlineStr">
        <is>
          <t>&lt; 3.5.0</t>
        </is>
      </c>
      <c r="I452" t="inlineStr">
        <is>
          <t>3.5.0</t>
        </is>
      </c>
    </row>
    <row r="453">
      <c r="A453" s="1" t="n">
        <v>451</v>
      </c>
      <c r="B453" t="inlineStr">
        <is>
          <t>GHSA-f7qw-5pvg-mmwp</t>
        </is>
      </c>
      <c r="C453" t="inlineStr">
        <is>
          <t>lutils-merge</t>
        </is>
      </c>
      <c r="D453" t="inlineStr">
        <is>
          <t>MODERATE</t>
        </is>
      </c>
      <c r="E453" t="inlineStr">
        <is>
          <t>Prototype Pollution in lutils-merge</t>
        </is>
      </c>
      <c r="F453" t="inlineStr">
        <is>
          <t xml:space="preserve">All versions of `lutils-merge` are vulnerable to Prototype Pollution. The merge() function fails to prevent user input to alter an Object's prototype, allowing attackers to modify override properties of all objects in the application. This may lead to Denial of Service or may be chained with other vulnerabilities leading to Remote Code Execution.
## Recommendation
The package is deprecated and no fixes are available. Consider using an alternative package.
</t>
        </is>
      </c>
      <c r="G453" t="inlineStr">
        <is>
          <t>2019-06-13T18:58:44Z</t>
        </is>
      </c>
      <c r="H453" t="inlineStr">
        <is>
          <t>&lt;= 0.2.6</t>
        </is>
      </c>
      <c r="I453" t="inlineStr"/>
    </row>
    <row r="454">
      <c r="A454" s="1" t="n">
        <v>452</v>
      </c>
      <c r="B454" t="inlineStr">
        <is>
          <t>GHSA-49r3-3h96-rwj6</t>
        </is>
      </c>
      <c r="C454" t="inlineStr">
        <is>
          <t>ids-enterprise</t>
        </is>
      </c>
      <c r="D454" t="inlineStr">
        <is>
          <t>HIGH</t>
        </is>
      </c>
      <c r="E454" t="inlineStr">
        <is>
          <t>Cross-Site Scripting in ids-enterprise</t>
        </is>
      </c>
      <c r="F454" t="inlineStr">
        <is>
          <t>Versions of `ids-enterprise` prior to 4.18.2 are vulnerable to Cross-Site Scripting (XSS). The `soho-dropdown` component does not properly encode its output and may allow attackers to execute arbitrary JavaScript.
## Recommendation
Upgrade to version 4.18.2 or later</t>
        </is>
      </c>
      <c r="G454" t="inlineStr">
        <is>
          <t>2019-06-13T19:09:31Z</t>
        </is>
      </c>
      <c r="H454" t="inlineStr">
        <is>
          <t>&lt; 4.18.2</t>
        </is>
      </c>
      <c r="I454" t="inlineStr">
        <is>
          <t>4.18.2</t>
        </is>
      </c>
    </row>
    <row r="455">
      <c r="A455" s="1" t="n">
        <v>453</v>
      </c>
      <c r="B455" t="inlineStr">
        <is>
          <t>CVE-2019-10157</t>
        </is>
      </c>
      <c r="C455" t="inlineStr">
        <is>
          <t>keycloak-connect</t>
        </is>
      </c>
      <c r="D455" t="inlineStr">
        <is>
          <t>MODERATE</t>
        </is>
      </c>
      <c r="E455" t="inlineStr">
        <is>
          <t>Forced Logout in keycloak-connect</t>
        </is>
      </c>
      <c r="F455" t="inlineStr">
        <is>
          <t>Versions of `keycloak-connect` prior to 4.4.0 are vulnerable to Forced Logout. The package fails to validate JWT signatures on the `/k_logout` route, allowing attackers to logout users and craft malicious JWTs with NBF values that prevent user access indefinitely.
## Recommendation
Upgrade to version 4.4.0 or later.</t>
        </is>
      </c>
      <c r="G455" t="inlineStr">
        <is>
          <t>2019-06-13T20:38:09Z</t>
        </is>
      </c>
      <c r="H455" t="inlineStr">
        <is>
          <t>&lt; 4.8.3</t>
        </is>
      </c>
      <c r="I455" t="inlineStr">
        <is>
          <t>4.8.3</t>
        </is>
      </c>
    </row>
    <row r="456">
      <c r="A456" s="1" t="n">
        <v>454</v>
      </c>
      <c r="B456" t="inlineStr">
        <is>
          <t>GHSA-74cr-77xc-8g6r</t>
        </is>
      </c>
      <c r="C456" t="inlineStr">
        <is>
          <t>@apollo/gateway</t>
        </is>
      </c>
      <c r="D456" t="inlineStr">
        <is>
          <t>HIGH</t>
        </is>
      </c>
      <c r="E456" t="inlineStr">
        <is>
          <t>Prototype Pollution in @apollo/gateway</t>
        </is>
      </c>
      <c r="F456" t="inlineStr">
        <is>
          <t xml:space="preserve">Versions of `@apollo/gateway` prior to 0.6.2 are vulnerable to Prototype Pollution. The package uses deepMerge() to merge objects, which may allow attackers to alter the Object prototype through queries with GraphQL aliases. Carefully constructed payloads can override properties of all objects in the application. This may lead to Denial of Service or may be chained with other vulnerabilities leading to Remote Code Execution.
## Recommendation
Upgrade to version 0.6.2 or later.
</t>
        </is>
      </c>
      <c r="G456" t="inlineStr">
        <is>
          <t>2019-06-13T20:37:39Z</t>
        </is>
      </c>
      <c r="H456" t="inlineStr">
        <is>
          <t>&lt; 0.6.2</t>
        </is>
      </c>
      <c r="I456" t="inlineStr">
        <is>
          <t>0.6.2</t>
        </is>
      </c>
    </row>
    <row r="457">
      <c r="A457" s="1" t="n">
        <v>455</v>
      </c>
      <c r="B457" t="inlineStr">
        <is>
          <t>GHSA-4qhx-g9wp-g9m6</t>
        </is>
      </c>
      <c r="C457" t="inlineStr">
        <is>
          <t>squel</t>
        </is>
      </c>
      <c r="D457" t="inlineStr">
        <is>
          <t>CRITICAL</t>
        </is>
      </c>
      <c r="E457" t="inlineStr">
        <is>
          <t>Failure to sanitize quotes which can lead to sql injection in squel</t>
        </is>
      </c>
      <c r="F457" t="inlineStr">
        <is>
          <t>All versions of `squel` are vulnerable to sql injection.
The `squel` package does not properly escape user provided input when provided using the `setFields` method. This could lead to sql injection if the query was then executed.
Proof of concept demonstrating the injection of a single quote into a generated sql statement from user provided input.
```
&gt; console.log(squel.insert().into('buh').setFields({foo: "bar'baz"}).toString());
INSERT INTO buh (foo) VALUES ('bar'baz')
```
## Recommendation
There is no fix at this time and the issue has been reported publicly. Consider using another query builder that provides strong guarantees for input sanitization to prevent sql injection attacks.</t>
        </is>
      </c>
      <c r="G457" t="inlineStr">
        <is>
          <t>2019-06-14T16:09:01Z</t>
        </is>
      </c>
      <c r="H457" t="inlineStr">
        <is>
          <t>&lt;= 5.12.2</t>
        </is>
      </c>
      <c r="I457" t="inlineStr"/>
    </row>
    <row r="458">
      <c r="A458" s="1" t="n">
        <v>456</v>
      </c>
      <c r="B458" t="inlineStr">
        <is>
          <t>GHSA-4vmm-mhcq-4x9j</t>
        </is>
      </c>
      <c r="C458" t="inlineStr">
        <is>
          <t>constantinople</t>
        </is>
      </c>
      <c r="D458" t="inlineStr">
        <is>
          <t>CRITICAL</t>
        </is>
      </c>
      <c r="E458" t="inlineStr">
        <is>
          <t>Sandbox Bypass Leading to Arbitrary Code Execution in constantinople</t>
        </is>
      </c>
      <c r="F458" t="inlineStr">
        <is>
          <t>Versions of `constantinople` prior to 3.1.1 are vulnerable to a sandbox bypass which can lead to arbitrary code execution.
## Recommendation
Update to version 3.1.1 or later.</t>
        </is>
      </c>
      <c r="G458" t="inlineStr">
        <is>
          <t>2019-06-14T16:15:14Z</t>
        </is>
      </c>
      <c r="H458" t="inlineStr">
        <is>
          <t>&lt; 3.1.1</t>
        </is>
      </c>
      <c r="I458" t="inlineStr">
        <is>
          <t>3.1.1</t>
        </is>
      </c>
    </row>
    <row r="459">
      <c r="A459" s="1" t="n">
        <v>457</v>
      </c>
      <c r="B459" t="inlineStr">
        <is>
          <t>CVE-2019-5444</t>
        </is>
      </c>
      <c r="C459" t="inlineStr">
        <is>
          <t>serve-here</t>
        </is>
      </c>
      <c r="D459" t="inlineStr">
        <is>
          <t>HIGH</t>
        </is>
      </c>
      <c r="E459" t="inlineStr">
        <is>
          <t>Path Traversal in serve-here.js</t>
        </is>
      </c>
      <c r="F459" t="inlineStr">
        <is>
          <t>Versions of `serve-here.js` prior to 1.2.0 are vulnerable to Path Traversal. The package fails to sanitize URLs, allowing attackers to access server files outside of the served folder using relative paths.
## Recommendation
Upgrade to version 1.2.0 or later.</t>
        </is>
      </c>
      <c r="G459" t="inlineStr">
        <is>
          <t>2019-07-05T21:07:14Z</t>
        </is>
      </c>
      <c r="H459" t="inlineStr">
        <is>
          <t>&lt;= 3.2.0</t>
        </is>
      </c>
      <c r="I459" t="inlineStr"/>
    </row>
    <row r="460">
      <c r="A460" s="1" t="n">
        <v>458</v>
      </c>
      <c r="B460" t="inlineStr">
        <is>
          <t>GHSA-v2p6-4mp7-3r9v</t>
        </is>
      </c>
      <c r="C460" t="inlineStr">
        <is>
          <t>underscore.string</t>
        </is>
      </c>
      <c r="D460" t="inlineStr">
        <is>
          <t>MODERATE</t>
        </is>
      </c>
      <c r="E460" t="inlineStr">
        <is>
          <t>Regular Expression Denial of Service in underscore.string</t>
        </is>
      </c>
      <c r="F460" t="inlineStr">
        <is>
          <t>Versions of `underscore.string` prior to *3.3.5* are vulnerable to Regular Expression Denial of Service (ReDoS).
The function `unescapeHTML` is vulnerable to ReDoS due to an overly-broad regex. The slowdown is approximately 2s for 50,000 characters but grows exponentially with larger inputs.
## Recommendation
Upgrade to version 3.3.5 or higher.</t>
        </is>
      </c>
      <c r="G460" t="inlineStr">
        <is>
          <t>2019-06-14T16:26:22Z</t>
        </is>
      </c>
      <c r="H460" t="inlineStr">
        <is>
          <t>&lt; 3.3.5</t>
        </is>
      </c>
      <c r="I460" t="inlineStr">
        <is>
          <t>3.3.5</t>
        </is>
      </c>
    </row>
    <row r="461">
      <c r="A461" s="1" t="n">
        <v>459</v>
      </c>
      <c r="B461" t="inlineStr">
        <is>
          <t>GHSA-68gr-cmcp-g3mj</t>
        </is>
      </c>
      <c r="C461" t="inlineStr">
        <is>
          <t>lactate</t>
        </is>
      </c>
      <c r="D461" t="inlineStr">
        <is>
          <t>HIGH</t>
        </is>
      </c>
      <c r="E461" t="inlineStr">
        <is>
          <t>Directory Traversal in lactate</t>
        </is>
      </c>
      <c r="F461" t="inlineStr">
        <is>
          <t>A crafted `GET` request can be leveraged to traverse the directory structure of a host using the lactate web server package, and request arbitrary files outside of the specified web root. This allows for a remote attacker to gain access to arbitrary files on the filesystem that the process has access to read.
Mitigating factors:
Only files that the user running `lactate` has permission to read will be accessible via this vulnerability.
[Proof of concept](https://hackerone.com/reports/296645):
Please globally install the `lactate` package and `cd` to a directory you wish to serve assets from. Next, run `lactate -p 8081` to start serving files from this location.
The following cURL request can be used to demonstrate this vulnerability by requesting the target `/etc/passwd` file:
```
curl "http://127.0.0.1:8081/%2e%2e/%2e%2e/%2e%2e/%2e%2e/%2e%2e/etc/passwd"
```
```
root:x:0:0:root:/root:/bin/bash
daemon:x:1:1:daemon:/usr/sbin:/usr/sbin/nologin
bin:x:2:2:bin:/bin:/usr/sbin/nologin
sys:x:3:3:sys:/dev:/usr/sbin/nologin
[...]
```
## Recommendation
As there is currently no fix for this issue selecting an alternative static web server would be the best choice.</t>
        </is>
      </c>
      <c r="G461" t="inlineStr">
        <is>
          <t>2019-06-14T16:39:31Z</t>
        </is>
      </c>
      <c r="H461" t="inlineStr">
        <is>
          <t>&lt;= 0.13.12</t>
        </is>
      </c>
      <c r="I461" t="inlineStr"/>
    </row>
    <row r="462">
      <c r="A462" s="1" t="n">
        <v>460</v>
      </c>
      <c r="B462" t="inlineStr">
        <is>
          <t>GHSA-x9p2-fxq6-2m5f</t>
        </is>
      </c>
      <c r="C462" t="inlineStr">
        <is>
          <t>swagger-ui</t>
        </is>
      </c>
      <c r="D462" t="inlineStr">
        <is>
          <t>MODERATE</t>
        </is>
      </c>
      <c r="E462" t="inlineStr">
        <is>
          <t>Reverse Tabnapping in swagger-ui</t>
        </is>
      </c>
      <c r="F462" t="inlineStr">
        <is>
          <t>Versions of `swagger-ui` prior to 3.18.0 are vulnerable to [Reverse Tabnapping](https://www.owasp.org/index.php/Reverse_Tabnabbing). The package uses `target='_blank'` in anchor tags, allowing attackers to access `window.opener` for the original page. This is commonly used for phishing attacks.
## Recommendation
Upgrade to version 3.18.0 or later.</t>
        </is>
      </c>
      <c r="G462" t="inlineStr">
        <is>
          <t>2019-06-20T14:33:07Z</t>
        </is>
      </c>
      <c r="H462" t="inlineStr">
        <is>
          <t>&lt; 3.18.0</t>
        </is>
      </c>
      <c r="I462" t="inlineStr">
        <is>
          <t>3.18.0</t>
        </is>
      </c>
    </row>
    <row r="463">
      <c r="A463" s="1" t="n">
        <v>461</v>
      </c>
      <c r="B463" t="inlineStr">
        <is>
          <t>GHSA-qx4v-6gc5-f2vv</t>
        </is>
      </c>
      <c r="C463" t="inlineStr">
        <is>
          <t>esm</t>
        </is>
      </c>
      <c r="D463" t="inlineStr">
        <is>
          <t>MODERATE</t>
        </is>
      </c>
      <c r="E463" t="inlineStr">
        <is>
          <t>Regular Expression Denial of Service</t>
        </is>
      </c>
      <c r="F463" t="inlineStr">
        <is>
          <t>A Regular Expression Denial of Service vulnerability was discovered in esm before 3.1.0. The issue is that esm's find-indexes is using the unescaped identifiers in a regex, which, in this case, causes an infinite loop.</t>
        </is>
      </c>
      <c r="G463" t="inlineStr">
        <is>
          <t>2019-06-20T14:32:56Z</t>
        </is>
      </c>
      <c r="H463" t="inlineStr">
        <is>
          <t>&lt; 3.1.0</t>
        </is>
      </c>
      <c r="I463" t="inlineStr">
        <is>
          <t>3.1.0</t>
        </is>
      </c>
    </row>
    <row r="464">
      <c r="A464" s="1" t="n">
        <v>462</v>
      </c>
      <c r="B464" t="inlineStr">
        <is>
          <t>GHSA-28xh-wpgr-7fm8</t>
        </is>
      </c>
      <c r="C464" t="inlineStr">
        <is>
          <t>open</t>
        </is>
      </c>
      <c r="D464" t="inlineStr">
        <is>
          <t>CRITICAL</t>
        </is>
      </c>
      <c r="E464" t="inlineStr">
        <is>
          <t>Command Injection in open</t>
        </is>
      </c>
      <c r="F464" t="inlineStr">
        <is>
          <t>Versions of `open` before 6.0.0 are vulnerable to command injection when unsanitized user input is passed in.
The package does come with the following warning in the readme:
```
The same care should be taken when calling open as if you were calling child_process.exec directly. If it is an executable it will run in a new shell.
```
## Recommendation
`open` is now the deprecated `opn` package. Upgrading to the latest version is likely have unwanted effects since it now has a very different API but will prevent this vulnerability.</t>
        </is>
      </c>
      <c r="G464" t="inlineStr">
        <is>
          <t>2019-06-20T15:35:49Z</t>
        </is>
      </c>
      <c r="H464" t="inlineStr">
        <is>
          <t>&lt; 6.0.0</t>
        </is>
      </c>
      <c r="I464" t="inlineStr">
        <is>
          <t>6.0.0</t>
        </is>
      </c>
    </row>
    <row r="465">
      <c r="A465" s="1" t="n">
        <v>463</v>
      </c>
      <c r="B465" t="inlineStr">
        <is>
          <t>GHSA-mf6x-7mm4-x2g7</t>
        </is>
      </c>
      <c r="C465" t="inlineStr">
        <is>
          <t>stringstream</t>
        </is>
      </c>
      <c r="D465" t="inlineStr">
        <is>
          <t>MODERATE</t>
        </is>
      </c>
      <c r="E465" t="inlineStr">
        <is>
          <t>Out-of-bounds Read in stringstream</t>
        </is>
      </c>
      <c r="F465" t="inlineStr">
        <is>
          <t xml:space="preserve">All versions of `stringstream` are vulnerable to out-of-bounds read as it allocates uninitialized Buffers when number is passed in input stream on Node.js 4.x and below.
## Recommendation
No fix is currently available for this vulnerability. It is our recommendation to not install or use this module if user input is being passed in to `stringstream`.
</t>
        </is>
      </c>
      <c r="G465" t="inlineStr">
        <is>
          <t>2019-06-20T18:22:32Z</t>
        </is>
      </c>
      <c r="H465" t="inlineStr">
        <is>
          <t>&lt; 0.0.6</t>
        </is>
      </c>
      <c r="I465" t="inlineStr">
        <is>
          <t>0.0.6</t>
        </is>
      </c>
    </row>
    <row r="466">
      <c r="A466" s="1" t="n">
        <v>464</v>
      </c>
      <c r="B466" t="inlineStr">
        <is>
          <t>GHSA-28hp-fgcr-2r4h</t>
        </is>
      </c>
      <c r="C466" t="inlineStr">
        <is>
          <t>angular</t>
        </is>
      </c>
      <c r="D466" t="inlineStr">
        <is>
          <t>MODERATE</t>
        </is>
      </c>
      <c r="E466" t="inlineStr">
        <is>
          <t>Cross-Site Scripting via JSONP</t>
        </is>
      </c>
      <c r="F466" t="inlineStr">
        <is>
          <t>JSONP allows untrusted resource URLs, which provides a vector for attack by malicious actors.</t>
        </is>
      </c>
      <c r="G466" t="inlineStr">
        <is>
          <t>2019-06-27T17:25:42Z</t>
        </is>
      </c>
      <c r="H466" t="inlineStr">
        <is>
          <t>&lt; 1.6.0</t>
        </is>
      </c>
      <c r="I466" t="inlineStr">
        <is>
          <t>1.6.0</t>
        </is>
      </c>
    </row>
    <row r="467">
      <c r="A467" s="1" t="n">
        <v>465</v>
      </c>
      <c r="B467" t="inlineStr">
        <is>
          <t>GHSA-mxjr-xmcg-fg7w</t>
        </is>
      </c>
      <c r="C467" t="inlineStr">
        <is>
          <t>mobile-icon-resizer</t>
        </is>
      </c>
      <c r="D467" t="inlineStr">
        <is>
          <t>CRITICAL</t>
        </is>
      </c>
      <c r="E467" t="inlineStr">
        <is>
          <t>Arbitrary Code Injection in mobile-icon-resizer</t>
        </is>
      </c>
      <c r="F467" t="inlineStr">
        <is>
          <t>mobile-icon-resizer resizes large images for use as icons for iOS and Android.
mobile-icon-resizer has a code execution vulnerability in versions before 0.4.3.
mobile-icon-resizer takes an options object as an argument to define the resulting icons as such:
```
var options = {
  config: './config.js'
}
resize(options, function(err){});
```
config.js would need to be a file on the filesystem and look something like:
```
var config = {
  iOS: {
    "images": [
     /* iOS image definitions are not vulnerable */
    ]
  },
  android: {
    "images" : [
      {
        "baseRatio" : "console.log('Executing script as baseRatio property')",
        "folder" : "drawable-ldpi"
      },
      {
        "ratio" : "console.log('Executing script as ratio property')",
        "folder" : "drawable-mdpi"
      },
    /* other android image defintiions ... */
    ]
  }
};
exports = module.exports = config;
```
The parameters `ratio` and `baseRatio` are passed directly to `eval()`, thus allowing dynamic javascript payloads to be executed.
## Recommendation
Update to version 0.4.3 or later.</t>
        </is>
      </c>
      <c r="G467" t="inlineStr">
        <is>
          <t>2019-06-27T17:25:21Z</t>
        </is>
      </c>
      <c r="H467" t="inlineStr">
        <is>
          <t>&gt;= 0.2.0, &lt; 0.4.3</t>
        </is>
      </c>
      <c r="I467" t="inlineStr">
        <is>
          <t>0.4.3</t>
        </is>
      </c>
    </row>
    <row r="468">
      <c r="A468" s="1" t="n">
        <v>466</v>
      </c>
      <c r="B468" t="inlineStr">
        <is>
          <t>GHSA-4xcv-9jjx-gfj3</t>
        </is>
      </c>
      <c r="C468" t="inlineStr">
        <is>
          <t>mem</t>
        </is>
      </c>
      <c r="D468" t="inlineStr">
        <is>
          <t>LOW</t>
        </is>
      </c>
      <c r="E468" t="inlineStr">
        <is>
          <t>Denial of Service in mem</t>
        </is>
      </c>
      <c r="F468" t="inlineStr">
        <is>
          <t>Versions of `mem` prior to 4.0.0 are vulnerable to Denial of Service (DoS).  The package fails to remove old values from the cache even after a value passes its `maxAge` property. This may allow attackers to exhaust the system's memory if they are able to abuse the application logging.
## Recommendation
Upgrade to version 4.0.0 or later.</t>
        </is>
      </c>
      <c r="G468" t="inlineStr">
        <is>
          <t>2019-07-05T21:07:58Z</t>
        </is>
      </c>
      <c r="H468" t="inlineStr">
        <is>
          <t>&lt; 4.0.0</t>
        </is>
      </c>
      <c r="I468" t="inlineStr">
        <is>
          <t>4.0.0</t>
        </is>
      </c>
    </row>
    <row r="469">
      <c r="A469" s="1" t="n">
        <v>467</v>
      </c>
      <c r="B469" t="inlineStr">
        <is>
          <t>CVE-2017-11429</t>
        </is>
      </c>
      <c r="C469" t="inlineStr">
        <is>
          <t>saml2-js</t>
        </is>
      </c>
      <c r="D469" t="inlineStr">
        <is>
          <t>MODERATE</t>
        </is>
      </c>
      <c r="E469" t="inlineStr">
        <is>
          <t>Authentication bypass via incorrect XML canonicalization and DOM traversal in saml2-js</t>
        </is>
      </c>
      <c r="F469" t="inlineStr">
        <is>
          <t>Versions of `saml2-js` prior to 1.12.4 or 2.0.2 are vulnerable to authentication bypass.
The `saml2-js` library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
Security Assertion Markup Language (SAML) is an XML-based markup language for security assertions regarding authentication and permissions, most commonly used for single sign-on (SSO) services.
Some XML DOM traversal and canonicalization APIs may be inconsistent in handling of comments within XML nodes. Incorrect use of these APIs by some SAML libraries results in incorrect parsing of the inner text of XML nodes such that any inner text after the comment is lost prior to cryptographically signing the SAML message. Text after the comment therefore has no impact on the signature on the SAML message.
A remote attacker can modify SAML content for a SAML service provider without invalidating the cryptographic signature, which may allow attackers to bypass primary authentication for the affected SAML service provider
## Recommendation
If you use 1.x upgrade to version 1.12.4 or greater 
If you use 2.x upgrade to version 2.02 or greater</t>
        </is>
      </c>
      <c r="G469" t="inlineStr">
        <is>
          <t>2019-07-05T21:11:18Z</t>
        </is>
      </c>
      <c r="H469" t="inlineStr">
        <is>
          <t>&lt; 1.12.4</t>
        </is>
      </c>
      <c r="I469" t="inlineStr">
        <is>
          <t>1.12.4</t>
        </is>
      </c>
    </row>
    <row r="470">
      <c r="A470" s="1" t="n">
        <v>468</v>
      </c>
      <c r="B470" t="inlineStr">
        <is>
          <t>CVE-2017-11429</t>
        </is>
      </c>
      <c r="C470" t="inlineStr">
        <is>
          <t>saml2-js</t>
        </is>
      </c>
      <c r="D470" t="inlineStr">
        <is>
          <t>MODERATE</t>
        </is>
      </c>
      <c r="E470" t="inlineStr">
        <is>
          <t>Authentication bypass via incorrect XML canonicalization and DOM traversal in saml2-js</t>
        </is>
      </c>
      <c r="F470" t="inlineStr">
        <is>
          <t>Versions of `saml2-js` prior to 1.12.4 or 2.0.2 are vulnerable to authentication bypass.
The `saml2-js` library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
Security Assertion Markup Language (SAML) is an XML-based markup language for security assertions regarding authentication and permissions, most commonly used for single sign-on (SSO) services.
Some XML DOM traversal and canonicalization APIs may be inconsistent in handling of comments within XML nodes. Incorrect use of these APIs by some SAML libraries results in incorrect parsing of the inner text of XML nodes such that any inner text after the comment is lost prior to cryptographically signing the SAML message. Text after the comment therefore has no impact on the signature on the SAML message.
A remote attacker can modify SAML content for a SAML service provider without invalidating the cryptographic signature, which may allow attackers to bypass primary authentication for the affected SAML service provider
## Recommendation
If you use 1.x upgrade to version 1.12.4 or greater 
If you use 2.x upgrade to version 2.02 or greater</t>
        </is>
      </c>
      <c r="G470" t="inlineStr">
        <is>
          <t>2019-07-05T21:11:18Z</t>
        </is>
      </c>
      <c r="H470" t="inlineStr">
        <is>
          <t>&lt; 2.0.2</t>
        </is>
      </c>
      <c r="I470" t="inlineStr">
        <is>
          <t>2.0.2</t>
        </is>
      </c>
    </row>
    <row r="471">
      <c r="A471" s="1" t="n">
        <v>469</v>
      </c>
      <c r="B471" t="inlineStr">
        <is>
          <t>CVE-2019-10744</t>
        </is>
      </c>
      <c r="C471" t="inlineStr">
        <is>
          <t>lodash-es</t>
        </is>
      </c>
      <c r="D471" t="inlineStr">
        <is>
          <t>HIGH</t>
        </is>
      </c>
      <c r="E471" t="inlineStr">
        <is>
          <t>Prototype Pollution in lodash</t>
        </is>
      </c>
      <c r="F471" t="inlineStr">
        <is>
          <t>Versions of `lodash` before 4.17.12 are vulnerable to Prototype Pollution.  The function `defaultsDeep` allows a malicious user to modify the prototype of `Object` via `{constructor: {prototype: {...}}}` causing the addition or modification of an existing property that will exist on all objects.
## Recommendation
Update to version 4.17.12 or later.</t>
        </is>
      </c>
      <c r="G471" t="inlineStr">
        <is>
          <t>2019-07-10T19:45:23Z</t>
        </is>
      </c>
      <c r="H471" t="inlineStr">
        <is>
          <t>&lt; 4.17.14</t>
        </is>
      </c>
      <c r="I471" t="inlineStr">
        <is>
          <t>4.17.14</t>
        </is>
      </c>
    </row>
    <row r="472">
      <c r="A472" s="1" t="n">
        <v>470</v>
      </c>
      <c r="B472" t="inlineStr">
        <is>
          <t>CVE-2019-10744</t>
        </is>
      </c>
      <c r="C472" t="inlineStr">
        <is>
          <t>lodash-amd</t>
        </is>
      </c>
      <c r="D472" t="inlineStr">
        <is>
          <t>HIGH</t>
        </is>
      </c>
      <c r="E472" t="inlineStr">
        <is>
          <t>Prototype Pollution in lodash</t>
        </is>
      </c>
      <c r="F472" t="inlineStr">
        <is>
          <t>Versions of `lodash` before 4.17.12 are vulnerable to Prototype Pollution.  The function `defaultsDeep` allows a malicious user to modify the prototype of `Object` via `{constructor: {prototype: {...}}}` causing the addition or modification of an existing property that will exist on all objects.
## Recommendation
Update to version 4.17.12 or later.</t>
        </is>
      </c>
      <c r="G472" t="inlineStr">
        <is>
          <t>2019-07-10T19:45:23Z</t>
        </is>
      </c>
      <c r="H472" t="inlineStr">
        <is>
          <t>&lt; 4.17.13</t>
        </is>
      </c>
      <c r="I472" t="inlineStr">
        <is>
          <t>4.17.13</t>
        </is>
      </c>
    </row>
    <row r="473">
      <c r="A473" s="1" t="n">
        <v>471</v>
      </c>
      <c r="B473" t="inlineStr">
        <is>
          <t>CVE-2019-10744</t>
        </is>
      </c>
      <c r="C473" t="inlineStr">
        <is>
          <t>lodash.template</t>
        </is>
      </c>
      <c r="D473" t="inlineStr">
        <is>
          <t>HIGH</t>
        </is>
      </c>
      <c r="E473" t="inlineStr">
        <is>
          <t>Prototype Pollution in lodash</t>
        </is>
      </c>
      <c r="F473" t="inlineStr">
        <is>
          <t>Versions of `lodash` before 4.17.12 are vulnerable to Prototype Pollution.  The function `defaultsDeep` allows a malicious user to modify the prototype of `Object` via `{constructor: {prototype: {...}}}` causing the addition or modification of an existing property that will exist on all objects.
## Recommendation
Update to version 4.17.12 or later.</t>
        </is>
      </c>
      <c r="G473" t="inlineStr">
        <is>
          <t>2019-07-10T19:45:23Z</t>
        </is>
      </c>
      <c r="H473" t="inlineStr">
        <is>
          <t>&lt; 4.5.0</t>
        </is>
      </c>
      <c r="I473" t="inlineStr">
        <is>
          <t>4.5.0</t>
        </is>
      </c>
    </row>
    <row r="474">
      <c r="A474" s="1" t="n">
        <v>472</v>
      </c>
      <c r="B474" t="inlineStr">
        <is>
          <t>CVE-2019-10744</t>
        </is>
      </c>
      <c r="C474" t="inlineStr">
        <is>
          <t>lodash.merge</t>
        </is>
      </c>
      <c r="D474" t="inlineStr">
        <is>
          <t>HIGH</t>
        </is>
      </c>
      <c r="E474" t="inlineStr">
        <is>
          <t>Prototype Pollution in lodash</t>
        </is>
      </c>
      <c r="F474" t="inlineStr">
        <is>
          <t>Versions of `lodash` before 4.17.12 are vulnerable to Prototype Pollution.  The function `defaultsDeep` allows a malicious user to modify the prototype of `Object` via `{constructor: {prototype: {...}}}` causing the addition or modification of an existing property that will exist on all objects.
## Recommendation
Update to version 4.17.12 or later.</t>
        </is>
      </c>
      <c r="G474" t="inlineStr">
        <is>
          <t>2019-07-10T19:45:23Z</t>
        </is>
      </c>
      <c r="H474" t="inlineStr">
        <is>
          <t>&lt; 4.6.2</t>
        </is>
      </c>
      <c r="I474" t="inlineStr">
        <is>
          <t>4.6.2</t>
        </is>
      </c>
    </row>
    <row r="475">
      <c r="A475" s="1" t="n">
        <v>473</v>
      </c>
      <c r="B475" t="inlineStr">
        <is>
          <t>CVE-2019-10744</t>
        </is>
      </c>
      <c r="C475" t="inlineStr">
        <is>
          <t>lodash.mergewith</t>
        </is>
      </c>
      <c r="D475" t="inlineStr">
        <is>
          <t>HIGH</t>
        </is>
      </c>
      <c r="E475" t="inlineStr">
        <is>
          <t>Prototype Pollution in lodash</t>
        </is>
      </c>
      <c r="F475" t="inlineStr">
        <is>
          <t>Versions of `lodash` before 4.17.12 are vulnerable to Prototype Pollution.  The function `defaultsDeep` allows a malicious user to modify the prototype of `Object` via `{constructor: {prototype: {...}}}` causing the addition or modification of an existing property that will exist on all objects.
## Recommendation
Update to version 4.17.12 or later.</t>
        </is>
      </c>
      <c r="G475" t="inlineStr">
        <is>
          <t>2019-07-10T19:45:23Z</t>
        </is>
      </c>
      <c r="H475" t="inlineStr">
        <is>
          <t>&lt; 4.6.2</t>
        </is>
      </c>
      <c r="I475" t="inlineStr">
        <is>
          <t>4.6.2</t>
        </is>
      </c>
    </row>
    <row r="476">
      <c r="A476" s="1" t="n">
        <v>474</v>
      </c>
      <c r="B476" t="inlineStr">
        <is>
          <t>CVE-2019-10744</t>
        </is>
      </c>
      <c r="C476" t="inlineStr">
        <is>
          <t>lodash.defaultsdeep</t>
        </is>
      </c>
      <c r="D476" t="inlineStr">
        <is>
          <t>HIGH</t>
        </is>
      </c>
      <c r="E476" t="inlineStr">
        <is>
          <t>Prototype Pollution in lodash</t>
        </is>
      </c>
      <c r="F476" t="inlineStr">
        <is>
          <t>Versions of `lodash` before 4.17.12 are vulnerable to Prototype Pollution.  The function `defaultsDeep` allows a malicious user to modify the prototype of `Object` via `{constructor: {prototype: {...}}}` causing the addition or modification of an existing property that will exist on all objects.
## Recommendation
Update to version 4.17.12 or later.</t>
        </is>
      </c>
      <c r="G476" t="inlineStr">
        <is>
          <t>2019-07-10T19:45:23Z</t>
        </is>
      </c>
      <c r="H476" t="inlineStr">
        <is>
          <t>&lt; 4.6.1</t>
        </is>
      </c>
      <c r="I476" t="inlineStr">
        <is>
          <t>4.6.1</t>
        </is>
      </c>
    </row>
    <row r="477">
      <c r="A477" s="1" t="n">
        <v>475</v>
      </c>
      <c r="B477" t="inlineStr">
        <is>
          <t>CVE-2019-1020013</t>
        </is>
      </c>
      <c r="C477" t="inlineStr">
        <is>
          <t>parse-server</t>
        </is>
      </c>
      <c r="D477" t="inlineStr">
        <is>
          <t>LOW</t>
        </is>
      </c>
      <c r="E477" t="inlineStr">
        <is>
          <t>Sensitive Data Exposure in parse-server</t>
        </is>
      </c>
      <c r="F477" t="inlineStr">
        <is>
          <t>Versions of `parse-server` prior to 3.6.0 are vulnerable to Sensitive Data Exposure. The package throws the error `ParseError.ACCOUNT_ALREADY_LINKED(208)` before the authentication controller throws `ParseError.SESSION_MISSING(206)`. This allows unauthenticated attackers to enumerate user account by guessing ids and retrieving user information.
## Recommendation
Upgrade to version 3.6.0 or later.</t>
        </is>
      </c>
      <c r="G477" t="inlineStr">
        <is>
          <t>2019-07-11T14:23:09Z</t>
        </is>
      </c>
      <c r="H477" t="inlineStr">
        <is>
          <t>&lt; 3.6.0</t>
        </is>
      </c>
      <c r="I477" t="inlineStr">
        <is>
          <t>3.6.0</t>
        </is>
      </c>
    </row>
    <row r="478">
      <c r="A478" s="1" t="n">
        <v>476</v>
      </c>
      <c r="B478" t="inlineStr">
        <is>
          <t>GHSA-q42p-pg8m-cqh6</t>
        </is>
      </c>
      <c r="C478" t="inlineStr">
        <is>
          <t>handlebars</t>
        </is>
      </c>
      <c r="D478" t="inlineStr">
        <is>
          <t>CRITICAL</t>
        </is>
      </c>
      <c r="E478" t="inlineStr">
        <is>
          <t>Prototype Pollution in handlebars</t>
        </is>
      </c>
      <c r="F478" t="inlineStr">
        <is>
          <t>Versions of `handlebars` prior to 4.0.14 are vulnerable to Prototype Pollution. Templates may alter an Objects' prototype, thus allowing an attacker to execute arbitrary code on the server.
## Recommendation
For handlebars 4.1.x upgrade to 4.1.2 or later.
For handlebars 4.0.x upgrade to 4.0.14 or later.</t>
        </is>
      </c>
      <c r="G478" t="inlineStr">
        <is>
          <t>2019-06-05T14:07:48Z</t>
        </is>
      </c>
      <c r="H478" t="inlineStr">
        <is>
          <t>&gt;= 4.0.0, &lt; 4.0.14</t>
        </is>
      </c>
      <c r="I478" t="inlineStr">
        <is>
          <t>4.0.14</t>
        </is>
      </c>
    </row>
    <row r="479">
      <c r="A479" s="1" t="n">
        <v>477</v>
      </c>
      <c r="B479" t="inlineStr">
        <is>
          <t>GHSA-q42p-pg8m-cqh6</t>
        </is>
      </c>
      <c r="C479" t="inlineStr">
        <is>
          <t>handlebars</t>
        </is>
      </c>
      <c r="D479" t="inlineStr">
        <is>
          <t>CRITICAL</t>
        </is>
      </c>
      <c r="E479" t="inlineStr">
        <is>
          <t>Prototype Pollution in handlebars</t>
        </is>
      </c>
      <c r="F479" t="inlineStr">
        <is>
          <t>Versions of `handlebars` prior to 4.0.14 are vulnerable to Prototype Pollution. Templates may alter an Objects' prototype, thus allowing an attacker to execute arbitrary code on the server.
## Recommendation
For handlebars 4.1.x upgrade to 4.1.2 or later.
For handlebars 4.0.x upgrade to 4.0.14 or later.</t>
        </is>
      </c>
      <c r="G479" t="inlineStr">
        <is>
          <t>2019-06-05T14:07:48Z</t>
        </is>
      </c>
      <c r="H479" t="inlineStr">
        <is>
          <t>&lt; 3.0.7</t>
        </is>
      </c>
      <c r="I479" t="inlineStr">
        <is>
          <t>3.0.7</t>
        </is>
      </c>
    </row>
    <row r="480">
      <c r="A480" s="1" t="n">
        <v>478</v>
      </c>
      <c r="B480" t="inlineStr">
        <is>
          <t>CVE-2019-5447</t>
        </is>
      </c>
      <c r="C480" t="inlineStr">
        <is>
          <t>http-file-server</t>
        </is>
      </c>
      <c r="D480" t="inlineStr">
        <is>
          <t>HIGH</t>
        </is>
      </c>
      <c r="E480" t="inlineStr">
        <is>
          <t>Path Traversal in http-file-server</t>
        </is>
      </c>
      <c r="F480" t="inlineStr">
        <is>
          <t>All versions of `http-file-server` are vulnerable to Path Traversal. The package fails to sanitize URLs, allowing attackers to access server files outside of the served folder using relative paths.
## Recommendation
No fix is currently available. Consider using an alternative package until a fix is made available.</t>
        </is>
      </c>
      <c r="G480" t="inlineStr">
        <is>
          <t>2019-07-16T00:41:34Z</t>
        </is>
      </c>
      <c r="H480" t="inlineStr">
        <is>
          <t>&lt; 0.2.6</t>
        </is>
      </c>
      <c r="I480" t="inlineStr"/>
    </row>
    <row r="481">
      <c r="A481" s="1" t="n">
        <v>479</v>
      </c>
      <c r="B481" t="inlineStr">
        <is>
          <t>CVE-2019-13506</t>
        </is>
      </c>
      <c r="C481" t="inlineStr">
        <is>
          <t>@nuxt/devalue</t>
        </is>
      </c>
      <c r="D481" t="inlineStr">
        <is>
          <t>HIGH</t>
        </is>
      </c>
      <c r="E481" t="inlineStr">
        <is>
          <t>Cross-Site Scripting in @nuxt/devalue</t>
        </is>
      </c>
      <c r="F481" t="inlineStr">
        <is>
          <t>Versions of `@nuxt/devalue` prior to 1.2.3 are vulnerable to Cross-Site Scripting. Due to insufficient input sanitization attacker may inject arbitrary JavaScript code through object keys.
## Recommendation
Upgrade to version 1.2.3 or later.</t>
        </is>
      </c>
      <c r="G481" t="inlineStr">
        <is>
          <t>2019-07-16T00:42:02Z</t>
        </is>
      </c>
      <c r="H481" t="inlineStr">
        <is>
          <t>&lt; 1.2.3</t>
        </is>
      </c>
      <c r="I481" t="inlineStr">
        <is>
          <t>1.2.3</t>
        </is>
      </c>
    </row>
    <row r="482">
      <c r="A482" s="1" t="n">
        <v>480</v>
      </c>
      <c r="B482" t="inlineStr">
        <is>
          <t>CVE-2019-1010266</t>
        </is>
      </c>
      <c r="C482" t="inlineStr">
        <is>
          <t>lodash</t>
        </is>
      </c>
      <c r="D482" t="inlineStr">
        <is>
          <t>MODERATE</t>
        </is>
      </c>
      <c r="E482" t="inlineStr">
        <is>
          <t>Prototype pollution in lodash</t>
        </is>
      </c>
      <c r="F482" t="inlineStr">
        <is>
          <t>lodash prior to 4.7.11 is affected by: CWE-400: Uncontrolled Resource Consumption. The impact is: Denial of service. The component is: Date handler. The attack vector is: Attacker provides very long strings, which the library attempts to match using a regular expression. The fixed version is: 4.7.11.</t>
        </is>
      </c>
      <c r="G482" t="inlineStr">
        <is>
          <t>2019-07-19T16:13:07Z</t>
        </is>
      </c>
      <c r="H482" t="inlineStr">
        <is>
          <t>&lt; 4.17.11</t>
        </is>
      </c>
      <c r="I482" t="inlineStr">
        <is>
          <t>4.17.11</t>
        </is>
      </c>
    </row>
    <row r="483">
      <c r="A483" s="1" t="n">
        <v>481</v>
      </c>
      <c r="B483" t="inlineStr">
        <is>
          <t>CVE-2019-5458</t>
        </is>
      </c>
      <c r="C483" t="inlineStr">
        <is>
          <t>http-file-server</t>
        </is>
      </c>
      <c r="D483" t="inlineStr">
        <is>
          <t>HIGH</t>
        </is>
      </c>
      <c r="E483" t="inlineStr">
        <is>
          <t>Cross-Site Scripting in http-file-server</t>
        </is>
      </c>
      <c r="F483" t="inlineStr">
        <is>
          <t>All versions of `http-file-server` are vulnerable to Cross-Site Scripting (XSS). The package fails to sanitize filenames, allowing attackers to execute arbitrary JavaScript in the victim's browser through files with names containing malicious code.
## Recommendation
No fix is currently available. Consider using an alternative package until a fix is made available.</t>
        </is>
      </c>
      <c r="G483" t="inlineStr">
        <is>
          <t>2019-07-31T04:22:36Z</t>
        </is>
      </c>
      <c r="H483" t="inlineStr">
        <is>
          <t>&lt;= 0.2.6</t>
        </is>
      </c>
      <c r="I483" t="inlineStr"/>
    </row>
    <row r="484">
      <c r="A484" s="1" t="n">
        <v>482</v>
      </c>
      <c r="B484" t="inlineStr">
        <is>
          <t>CVE-2019-5457</t>
        </is>
      </c>
      <c r="C484" t="inlineStr">
        <is>
          <t>min-http-server</t>
        </is>
      </c>
      <c r="D484" t="inlineStr">
        <is>
          <t>HIGH</t>
        </is>
      </c>
      <c r="E484" t="inlineStr">
        <is>
          <t>Cross-Site Scripting in min-http-server</t>
        </is>
      </c>
      <c r="F484" t="inlineStr">
        <is>
          <t>All versions of `min-http-server` are vulnerable to Cross-Site Scripting (XSS). The package fails to sanitize filenames, allowing attackers to execute arbitrary JavaScript in the victim's browser through files with names containing malicious code.
## Recommendation
No fix is currently available. Consider using an alternative package until a fix is made available.</t>
        </is>
      </c>
      <c r="G484" t="inlineStr">
        <is>
          <t>2019-07-31T04:22:27Z</t>
        </is>
      </c>
      <c r="H484" t="inlineStr">
        <is>
          <t>&lt;= 1.0.6</t>
        </is>
      </c>
      <c r="I484" t="inlineStr"/>
    </row>
    <row r="485">
      <c r="A485" s="1" t="n">
        <v>483</v>
      </c>
      <c r="B485" t="inlineStr">
        <is>
          <t>CVE-2019-5448</t>
        </is>
      </c>
      <c r="C485" t="inlineStr">
        <is>
          <t>yarn</t>
        </is>
      </c>
      <c r="D485" t="inlineStr">
        <is>
          <t>HIGH</t>
        </is>
      </c>
      <c r="E485" t="inlineStr">
        <is>
          <t>High severity vulnerability that affects yarn</t>
        </is>
      </c>
      <c r="F485" t="inlineStr">
        <is>
          <t>Yarn before 1.17.3 is vulnerable to Missing Encryption of Sensitive Data due to HTTP URLs in lockfile causing unencrypted authentication data to be sent over the network.</t>
        </is>
      </c>
      <c r="G485" t="inlineStr">
        <is>
          <t>2019-07-31T04:22:15Z</t>
        </is>
      </c>
      <c r="H485" t="inlineStr">
        <is>
          <t>&lt; 1.17.3</t>
        </is>
      </c>
      <c r="I485" t="inlineStr">
        <is>
          <t>1.17.3</t>
        </is>
      </c>
    </row>
    <row r="486">
      <c r="A486" s="1" t="n">
        <v>484</v>
      </c>
      <c r="B486" t="inlineStr">
        <is>
          <t>CVE-2019-10745</t>
        </is>
      </c>
      <c r="C486" t="inlineStr">
        <is>
          <t>assign-deep</t>
        </is>
      </c>
      <c r="D486" t="inlineStr">
        <is>
          <t>HIGH</t>
        </is>
      </c>
      <c r="E486" t="inlineStr">
        <is>
          <t>Prototype Pollution in assign-deep</t>
        </is>
      </c>
      <c r="F486" t="inlineStr">
        <is>
          <t>Versions of `assign-deep` prior to 1.0.1 are vulnerable to Prototype Pollution. The `assign` function fails to validate which Object properties it updates. This allows attackers to modify the prototype of Object, causing the addition or modification of an existing property on all objects.
## Recommendation
Upgrade to version 1.0.1 or later.</t>
        </is>
      </c>
      <c r="G486" t="inlineStr">
        <is>
          <t>2019-08-21T16:15:13Z</t>
        </is>
      </c>
      <c r="H486" t="inlineStr">
        <is>
          <t>&lt; 0.4.8</t>
        </is>
      </c>
      <c r="I486" t="inlineStr">
        <is>
          <t>0.4.8</t>
        </is>
      </c>
    </row>
    <row r="487">
      <c r="A487" s="1" t="n">
        <v>485</v>
      </c>
      <c r="B487" t="inlineStr">
        <is>
          <t>CVE-2019-10745</t>
        </is>
      </c>
      <c r="C487" t="inlineStr">
        <is>
          <t>assign-deep</t>
        </is>
      </c>
      <c r="D487" t="inlineStr">
        <is>
          <t>HIGH</t>
        </is>
      </c>
      <c r="E487" t="inlineStr">
        <is>
          <t>Prototype Pollution in assign-deep</t>
        </is>
      </c>
      <c r="F487" t="inlineStr">
        <is>
          <t>Versions of `assign-deep` prior to 1.0.1 are vulnerable to Prototype Pollution. The `assign` function fails to validate which Object properties it updates. This allows attackers to modify the prototype of Object, causing the addition or modification of an existing property on all objects.
## Recommendation
Upgrade to version 1.0.1 or later.</t>
        </is>
      </c>
      <c r="G487" t="inlineStr">
        <is>
          <t>2019-08-21T16:15:13Z</t>
        </is>
      </c>
      <c r="H487">
        <f> 1.0.0</f>
        <v/>
      </c>
      <c r="I487" t="inlineStr">
        <is>
          <t>1.0.1</t>
        </is>
      </c>
    </row>
    <row r="488">
      <c r="A488" s="1" t="n">
        <v>486</v>
      </c>
      <c r="B488" t="inlineStr">
        <is>
          <t>GHSA-65p8-3hm4-h9h8</t>
        </is>
      </c>
      <c r="C488" t="inlineStr">
        <is>
          <t>rgb2hex</t>
        </is>
      </c>
      <c r="D488" t="inlineStr">
        <is>
          <t>MODERATE</t>
        </is>
      </c>
      <c r="E488" t="inlineStr">
        <is>
          <t>Denial of Service in rgb2hex</t>
        </is>
      </c>
      <c r="F488" t="inlineStr">
        <is>
          <t>All versions of `rgb2hex` are vulnerable to Regular Expression Denial of Service (ReDoS) when an attacker can pass in a specially crafted invalid color value.
## Recommendation
Update to version 0.1.6 or later.</t>
        </is>
      </c>
      <c r="G488" t="inlineStr">
        <is>
          <t>2019-08-23T00:04:48Z</t>
        </is>
      </c>
      <c r="H488" t="inlineStr">
        <is>
          <t>&lt; 0.1.6</t>
        </is>
      </c>
      <c r="I488" t="inlineStr">
        <is>
          <t>0.1.6</t>
        </is>
      </c>
    </row>
    <row r="489">
      <c r="A489" s="1" t="n">
        <v>487</v>
      </c>
      <c r="B489" t="inlineStr">
        <is>
          <t>GHSA-rch7-f4h5-x9rj</t>
        </is>
      </c>
      <c r="C489" t="inlineStr">
        <is>
          <t>libp2p-secio</t>
        </is>
      </c>
      <c r="D489" t="inlineStr">
        <is>
          <t>CRITICAL</t>
        </is>
      </c>
      <c r="E489" t="inlineStr">
        <is>
          <t>Identity Spoofing in libp2p-secio</t>
        </is>
      </c>
      <c r="F489" t="inlineStr">
        <is>
          <t>Affected versions of `libp2p-secio` does not correctly verify that the `PeerId` of `DstPeer` matches the `PeerId` discovered in the crypto handshake, resulting in a high severity identity spoofing vulnerability. 
## Recommendation
Update to version 0.9.0 or later.</t>
        </is>
      </c>
      <c r="G489" t="inlineStr">
        <is>
          <t>2019-08-23T00:04:52Z</t>
        </is>
      </c>
      <c r="H489" t="inlineStr">
        <is>
          <t>&lt; 0.9.0</t>
        </is>
      </c>
      <c r="I489" t="inlineStr">
        <is>
          <t>0.9.0</t>
        </is>
      </c>
    </row>
    <row r="490">
      <c r="A490" s="1" t="n">
        <v>488</v>
      </c>
      <c r="B490" t="inlineStr">
        <is>
          <t>CVE-2019-14653</t>
        </is>
      </c>
      <c r="C490" t="inlineStr">
        <is>
          <t>editor.md</t>
        </is>
      </c>
      <c r="D490" t="inlineStr">
        <is>
          <t>MODERATE</t>
        </is>
      </c>
      <c r="E490" t="inlineStr">
        <is>
          <t>Moderate severity vulnerability that affects editor.md</t>
        </is>
      </c>
      <c r="F490" t="inlineStr">
        <is>
          <t>pandao Editor.md 1.5.0 allows XSS via an attribute of an ABBR or SUP element.</t>
        </is>
      </c>
      <c r="G490" t="inlineStr">
        <is>
          <t>2019-08-23T00:05:00Z</t>
        </is>
      </c>
      <c r="H490">
        <f> 1.5.0</f>
        <v/>
      </c>
      <c r="I490" t="inlineStr"/>
    </row>
    <row r="491">
      <c r="A491" s="1" t="n">
        <v>489</v>
      </c>
      <c r="B491" t="inlineStr">
        <is>
          <t>CVE-2019-14517</t>
        </is>
      </c>
      <c r="C491" t="inlineStr">
        <is>
          <t>editor.md</t>
        </is>
      </c>
      <c r="D491" t="inlineStr">
        <is>
          <t>MODERATE</t>
        </is>
      </c>
      <c r="E491" t="inlineStr">
        <is>
          <t>Moderate severity vulnerability that affects editor.md</t>
        </is>
      </c>
      <c r="F491" t="inlineStr">
        <is>
          <t>pandao Editor.md 1.5.0 allows XSS via the Javas&amp;#99;ript: string.</t>
        </is>
      </c>
      <c r="G491" t="inlineStr">
        <is>
          <t>2019-08-23T00:05:03Z</t>
        </is>
      </c>
      <c r="H491">
        <f> 1.5.0</f>
        <v/>
      </c>
      <c r="I491" t="inlineStr"/>
    </row>
    <row r="492">
      <c r="A492" s="1" t="n">
        <v>490</v>
      </c>
      <c r="B492" t="inlineStr">
        <is>
          <t>CVE-2019-11069</t>
        </is>
      </c>
      <c r="C492" t="inlineStr">
        <is>
          <t>sequelize</t>
        </is>
      </c>
      <c r="D492" t="inlineStr">
        <is>
          <t>MODERATE</t>
        </is>
      </c>
      <c r="E492" t="inlineStr">
        <is>
          <t>SQL Injection in sequelize</t>
        </is>
      </c>
      <c r="F492" t="inlineStr">
        <is>
          <t>Versions of `sequelize` prior to 5.3.0 (excluding v3 and v4) are vulnerable to SQL Injection. PostgreSQL option`standard_conforming_strings` is not set to `on` by default, which may allow attackers to inject SQL statements due to poor handling of backslashes in string literals.
## Recommendation
Upgrade to version 5.3.0 or later.</t>
        </is>
      </c>
      <c r="G492" t="inlineStr">
        <is>
          <t>2019-04-11T16:33:17Z</t>
        </is>
      </c>
      <c r="H492" t="inlineStr">
        <is>
          <t>&gt;= 5.0.0, &lt; 5.3.0</t>
        </is>
      </c>
      <c r="I492" t="inlineStr">
        <is>
          <t>5.3.0</t>
        </is>
      </c>
    </row>
    <row r="493">
      <c r="A493" s="1" t="n">
        <v>491</v>
      </c>
      <c r="B493" t="inlineStr">
        <is>
          <t>CVE-2019-9155</t>
        </is>
      </c>
      <c r="C493" t="inlineStr">
        <is>
          <t>openpgp</t>
        </is>
      </c>
      <c r="D493" t="inlineStr">
        <is>
          <t>HIGH</t>
        </is>
      </c>
      <c r="E493" t="inlineStr">
        <is>
          <t>Invalid Curve Attack in openpgp</t>
        </is>
      </c>
      <c r="F493" t="inlineStr">
        <is>
          <t>Versions of `openpgp` prior to 4.3.0 are vulnerable to an Invalid Curve Attack. The package's implementation of ECDH fails to verify the validity of the communication partner's public key. The package calculates the resulting key secret based on an altered curve instead of the specified elliptic curve. Attackers may exfiltrate the victim's private key by choosing the altered curve. An attack requires the attacker being able to initiate message decryption and record the result. Furthermore the victim's key must offer an ECDH public key.
## Recommendation
Upgrade to version 4.3.0 or later.
If you are upgrading from a version &lt;4.0.0 it is highly recommended to read the `High-Level API Changes` section of the `openpgp` 4.0.0 release: https://github.com/openpgpjs/openpgpjs/releases/tag/v4.0.0</t>
        </is>
      </c>
      <c r="G493" t="inlineStr">
        <is>
          <t>2019-08-23T21:42:22Z</t>
        </is>
      </c>
      <c r="H493" t="inlineStr">
        <is>
          <t>&lt; 4.3.0</t>
        </is>
      </c>
      <c r="I493" t="inlineStr">
        <is>
          <t>4.3.0</t>
        </is>
      </c>
    </row>
    <row r="494">
      <c r="A494" s="1" t="n">
        <v>492</v>
      </c>
      <c r="B494" t="inlineStr">
        <is>
          <t>CVE-2019-9153</t>
        </is>
      </c>
      <c r="C494" t="inlineStr">
        <is>
          <t>openpgp</t>
        </is>
      </c>
      <c r="D494" t="inlineStr">
        <is>
          <t>HIGH</t>
        </is>
      </c>
      <c r="E494" t="inlineStr">
        <is>
          <t>Message Signature Bypass in openpgp</t>
        </is>
      </c>
      <c r="F494" t="inlineStr">
        <is>
          <t>Versions of `openpgp` prior to 4.2.0 are vulnerable to Message Signature Bypass. The package fails to verify that a message signature is of type `text`. This allows an attacker to to construct a message with a signature type that only verifies subpackets without additional input (such as `standalone` or `timestamp`). For example, an attacker that captures a `standalone` signature packet from a victim can construct arbitrary signed messages that would be verified correctly.
## Recommendation
Upgrade to version 4.2.0 or later.
If you are upgrading from a version &lt;4.0.0 it is highly recommended to read the `High-Level API Changes` section of the `openpgp` 4.0.0 release: https://github.com/openpgpjs/openpgpjs/releases/tag/v4.0.0</t>
        </is>
      </c>
      <c r="G494" t="inlineStr">
        <is>
          <t>2019-08-23T21:42:20Z</t>
        </is>
      </c>
      <c r="H494" t="inlineStr">
        <is>
          <t>&lt;= 4.1.2</t>
        </is>
      </c>
      <c r="I494" t="inlineStr">
        <is>
          <t>4.2.0</t>
        </is>
      </c>
    </row>
    <row r="495">
      <c r="A495" s="1" t="n">
        <v>493</v>
      </c>
      <c r="B495" t="inlineStr">
        <is>
          <t>CVE-2019-9154</t>
        </is>
      </c>
      <c r="C495" t="inlineStr">
        <is>
          <t>openpgp</t>
        </is>
      </c>
      <c r="D495" t="inlineStr">
        <is>
          <t>MODERATE</t>
        </is>
      </c>
      <c r="E495" t="inlineStr">
        <is>
          <t>Improper Key Verification in openpgp</t>
        </is>
      </c>
      <c r="F495" t="inlineStr">
        <is>
          <t>Versions of `openpgp` prior to 4.2.0 are vulnerable to Improper Key Verification. The OpenPGP standard allows signature packets to have subpackets which may be hashed or unhashed. Unhashed subpackets are not cryptographically protected and cannot be trusted. The `openpgp` package does not verify whether a subpacket is hashed. Furthermore, due to the order of parsing a signature packet information from unhashed subpackets overwrites information from hashed subpackets. This may allow an attacker to modify the contents of a key certification signature or revocation signature. Doing so could convince a victim to use an obsolete key for encryption. An attack require a victim to import a manipulated key or update an existing key with a manipulated version.
## Recommendation
Upgrade to version 4.2.0 or later. 
If you are upgrading from a version &lt;4.0.0 it is highly recommended to read the `High-Level API Changes` section of the `openpgp` 4.0.0 release: https://github.com/openpgpjs/openpgpjs/releases/tag/v4.0.0</t>
        </is>
      </c>
      <c r="G495" t="inlineStr">
        <is>
          <t>2019-08-23T21:42:18Z</t>
        </is>
      </c>
      <c r="H495" t="inlineStr">
        <is>
          <t>&lt;= 4.1.2</t>
        </is>
      </c>
      <c r="I495" t="inlineStr">
        <is>
          <t>4.2.0</t>
        </is>
      </c>
    </row>
    <row r="496">
      <c r="A496" s="1" t="n">
        <v>494</v>
      </c>
      <c r="B496" t="inlineStr">
        <is>
          <t>CVE-2019-15658</t>
        </is>
      </c>
      <c r="C496" t="inlineStr">
        <is>
          <t>connect-pg-simple</t>
        </is>
      </c>
      <c r="D496" t="inlineStr">
        <is>
          <t>LOW</t>
        </is>
      </c>
      <c r="E496" t="inlineStr">
        <is>
          <t>SQL Injection in connect-pg-simple</t>
        </is>
      </c>
      <c r="F496" t="inlineStr">
        <is>
          <t>Versions of `connect-pg-simple` are vulnerable to SQL Injection. The `PGStore.prototype.quotedTable` function allows for the query to be manipulated if the input has double quotes through the `schemaName` or `tableName` variables. These variables are passed to the constructor and are unlikely to be controlled by user-input. If they are controlled by user-input it could allow attackers to execute arbitrary SQL queries.
## Recommendation
Upgrade to version 6.0.1 or later.</t>
        </is>
      </c>
      <c r="G496" t="inlineStr">
        <is>
          <t>2019-08-26T16:59:45Z</t>
        </is>
      </c>
      <c r="H496" t="inlineStr">
        <is>
          <t>&lt; 6.0.1</t>
        </is>
      </c>
      <c r="I496" t="inlineStr">
        <is>
          <t>6.0.1</t>
        </is>
      </c>
    </row>
    <row r="497">
      <c r="A497" s="1" t="n">
        <v>495</v>
      </c>
      <c r="B497" t="inlineStr">
        <is>
          <t>CVE-2019-15657</t>
        </is>
      </c>
      <c r="C497" t="inlineStr">
        <is>
          <t>eslint-utils</t>
        </is>
      </c>
      <c r="D497" t="inlineStr">
        <is>
          <t>CRITICAL</t>
        </is>
      </c>
      <c r="E497" t="inlineStr">
        <is>
          <t>Arbitrary Code Execution in eslint-utils</t>
        </is>
      </c>
      <c r="F497" t="inlineStr">
        <is>
          <t>Versions of `eslint-utils` &gt;=1.2.0 or &lt;1.4.1 are vulnerable to Arbitrary Code Execution. The `getStaticValue` does not properly sanitize user input allowing attackers to supply malicious input that executes arbitrary code during the linting process. The `getStringIfConstant` and `getPropertyName` functions are not affected.
## Recommendation
Upgrade to version 1.4.1 or later.</t>
        </is>
      </c>
      <c r="G497" t="inlineStr">
        <is>
          <t>2019-08-26T16:59:56Z</t>
        </is>
      </c>
      <c r="H497" t="inlineStr">
        <is>
          <t>&gt;= 1.2.0, &lt; 1.4.1</t>
        </is>
      </c>
      <c r="I497" t="inlineStr">
        <is>
          <t>1.4.1</t>
        </is>
      </c>
    </row>
    <row r="498">
      <c r="A498" s="1" t="n">
        <v>496</v>
      </c>
      <c r="B498" t="inlineStr">
        <is>
          <t>CVE-2019-15532</t>
        </is>
      </c>
      <c r="C498" t="inlineStr">
        <is>
          <t>cyberchef</t>
        </is>
      </c>
      <c r="D498" t="inlineStr">
        <is>
          <t>HIGH</t>
        </is>
      </c>
      <c r="E498" t="inlineStr">
        <is>
          <t>Cross-Site Scripting in cyberchef</t>
        </is>
      </c>
      <c r="F498" t="inlineStr">
        <is>
          <t>Versions of `cyberchef` prior to 8.31.3 are vulnerable to Cross-Site Scripting. In `Text Encoding Brute Force` the table rows are created by concatenating the `value` variable unsanitized in the HTML code. If this variable is controlled by user input it allows attackers to execute arbitrary JavaScript in a victim's browser.
## Recommendation
Upgrade to version 8.31.3 or later.</t>
        </is>
      </c>
      <c r="G498" t="inlineStr">
        <is>
          <t>2019-08-27T17:36:32Z</t>
        </is>
      </c>
      <c r="H498" t="inlineStr">
        <is>
          <t>&lt; 8.31.3</t>
        </is>
      </c>
      <c r="I498" t="inlineStr">
        <is>
          <t>8.31.3</t>
        </is>
      </c>
    </row>
    <row r="499">
      <c r="A499" s="1" t="n">
        <v>497</v>
      </c>
      <c r="B499" t="inlineStr">
        <is>
          <t>CVE-2019-15482</t>
        </is>
      </c>
      <c r="C499" t="inlineStr">
        <is>
          <t>selectize-plugin-a11y</t>
        </is>
      </c>
      <c r="D499" t="inlineStr">
        <is>
          <t>HIGH</t>
        </is>
      </c>
      <c r="E499" t="inlineStr">
        <is>
          <t>Cross-Site Scripting in selectize-plugin-a11y</t>
        </is>
      </c>
      <c r="F499" t="inlineStr">
        <is>
          <t>Versions of `selectize-plugin-a11y ` prior to 1.1.0 are vulnerable to Cross-Site Scripting. The `accessibility.liveRegion.speak` function does not sanitize the `msg` variable before rendering it as HTML. If this variable is controlled by user input it allows attackers to execute arbitrary JavaScript in a victim's browser.
## Recommendation
Upgrade to version 1.1.0 or later.</t>
        </is>
      </c>
      <c r="G499" t="inlineStr">
        <is>
          <t>2019-08-27T17:38:33Z</t>
        </is>
      </c>
      <c r="H499" t="inlineStr">
        <is>
          <t>&lt; 1.1.0</t>
        </is>
      </c>
      <c r="I499" t="inlineStr">
        <is>
          <t>1.1.0</t>
        </is>
      </c>
    </row>
    <row r="500">
      <c r="A500" s="1" t="n">
        <v>498</v>
      </c>
      <c r="B500" t="inlineStr">
        <is>
          <t>CVE-2019-10746</t>
        </is>
      </c>
      <c r="C500" t="inlineStr">
        <is>
          <t>mixin-deep</t>
        </is>
      </c>
      <c r="D500" t="inlineStr">
        <is>
          <t>HIGH</t>
        </is>
      </c>
      <c r="E500" t="inlineStr">
        <is>
          <t>Prototype Pollution in mixin-deep</t>
        </is>
      </c>
      <c r="F500" t="inlineStr">
        <is>
          <t>Versions of `mixin-deep` prior to 2.0.1 or 1.3.2 are vulnerable to Prototype Pollution. The `mixinDeep` function fails to validate which Object properties it updates. This allows attackers to modify the prototype of Object, causing the addition or modification of an existing property on all objects.
## Recommendation
If you are using `mixin-deep` 2.x, upgrade to version 2.0.1 or later.
If you are using `mixin-deep` 1.x, upgrade to version 1.3.2 or later.</t>
        </is>
      </c>
      <c r="G500" t="inlineStr">
        <is>
          <t>2019-08-27T17:42:33Z</t>
        </is>
      </c>
      <c r="H500" t="inlineStr">
        <is>
          <t>&lt; 1.3.2</t>
        </is>
      </c>
      <c r="I500" t="inlineStr">
        <is>
          <t>1.3.2</t>
        </is>
      </c>
    </row>
    <row r="501">
      <c r="A501" s="1" t="n">
        <v>499</v>
      </c>
      <c r="B501" t="inlineStr">
        <is>
          <t>CVE-2019-10746</t>
        </is>
      </c>
      <c r="C501" t="inlineStr">
        <is>
          <t>mixin-deep</t>
        </is>
      </c>
      <c r="D501" t="inlineStr">
        <is>
          <t>HIGH</t>
        </is>
      </c>
      <c r="E501" t="inlineStr">
        <is>
          <t>Prototype Pollution in mixin-deep</t>
        </is>
      </c>
      <c r="F501" t="inlineStr">
        <is>
          <t>Versions of `mixin-deep` prior to 2.0.1 or 1.3.2 are vulnerable to Prototype Pollution. The `mixinDeep` function fails to validate which Object properties it updates. This allows attackers to modify the prototype of Object, causing the addition or modification of an existing property on all objects.
## Recommendation
If you are using `mixin-deep` 2.x, upgrade to version 2.0.1 or later.
If you are using `mixin-deep` 1.x, upgrade to version 1.3.2 or later.</t>
        </is>
      </c>
      <c r="G501" t="inlineStr">
        <is>
          <t>2019-08-27T17:42:33Z</t>
        </is>
      </c>
      <c r="H501">
        <f> 2.0.0</f>
        <v/>
      </c>
      <c r="I501" t="inlineStr">
        <is>
          <t>2.0.1</t>
        </is>
      </c>
    </row>
    <row r="502">
      <c r="A502" s="1" t="n">
        <v>500</v>
      </c>
      <c r="B502" t="inlineStr">
        <is>
          <t>CVE-2019-10747</t>
        </is>
      </c>
      <c r="C502" t="inlineStr">
        <is>
          <t>set-value</t>
        </is>
      </c>
      <c r="D502" t="inlineStr">
        <is>
          <t>HIGH</t>
        </is>
      </c>
      <c r="E502" t="inlineStr">
        <is>
          <t>Prototype Pollution in set-value</t>
        </is>
      </c>
      <c r="F502" t="inlineStr">
        <is>
          <t xml:space="preserve">Versions of `set-value` prior to 3.0.1 or 2.0.1 are vulnerable to Prototype Pollution. The `set` function fails to validate which Object properties it updates. This allows attackers to modify the prototype of Object, causing the addition or modification of an existing property on all objects.
## Recommendation
If you are using `set-value` 3.x, upgrade to version 3.0.1 or later.
If you are using `set-value` 2.x, upgrade to version 2.0.1 or later.
</t>
        </is>
      </c>
      <c r="G502" t="inlineStr">
        <is>
          <t>2019-08-27T17:43:33Z</t>
        </is>
      </c>
      <c r="H502" t="inlineStr">
        <is>
          <t>&lt; 2.0.1</t>
        </is>
      </c>
      <c r="I502" t="inlineStr">
        <is>
          <t>2.0.1</t>
        </is>
      </c>
    </row>
    <row r="503">
      <c r="A503" s="1" t="n">
        <v>501</v>
      </c>
      <c r="B503" t="inlineStr">
        <is>
          <t>CVE-2019-10747</t>
        </is>
      </c>
      <c r="C503" t="inlineStr">
        <is>
          <t>set-value</t>
        </is>
      </c>
      <c r="D503" t="inlineStr">
        <is>
          <t>HIGH</t>
        </is>
      </c>
      <c r="E503" t="inlineStr">
        <is>
          <t>Prototype Pollution in set-value</t>
        </is>
      </c>
      <c r="F503" t="inlineStr">
        <is>
          <t xml:space="preserve">Versions of `set-value` prior to 3.0.1 or 2.0.1 are vulnerable to Prototype Pollution. The `set` function fails to validate which Object properties it updates. This allows attackers to modify the prototype of Object, causing the addition or modification of an existing property on all objects.
## Recommendation
If you are using `set-value` 3.x, upgrade to version 3.0.1 or later.
If you are using `set-value` 2.x, upgrade to version 2.0.1 or later.
</t>
        </is>
      </c>
      <c r="G503" t="inlineStr">
        <is>
          <t>2019-08-27T17:43:33Z</t>
        </is>
      </c>
      <c r="H503">
        <f> 3.0.0</f>
        <v/>
      </c>
      <c r="I503" t="inlineStr">
        <is>
          <t>3.0.1</t>
        </is>
      </c>
    </row>
    <row r="504">
      <c r="A504" s="1" t="n">
        <v>502</v>
      </c>
      <c r="B504" t="inlineStr">
        <is>
          <t>CVE-2019-10750</t>
        </is>
      </c>
      <c r="C504" t="inlineStr">
        <is>
          <t>deeply</t>
        </is>
      </c>
      <c r="D504" t="inlineStr">
        <is>
          <t>HIGH</t>
        </is>
      </c>
      <c r="E504" t="inlineStr">
        <is>
          <t>Prototype Pollution in deeply</t>
        </is>
      </c>
      <c r="F504" t="inlineStr">
        <is>
          <t>Versions of `deeply` prior to 1.0.1 are vulnerable to Prototype Pollution. The package fails to validate which Object properties it updates. This allows attackers to modify the prototype of Object, causing the addition or modification of an existing property on all objects.
## Recommendation
Upgrade to version 3.1.0 or later.</t>
        </is>
      </c>
      <c r="G504" t="inlineStr">
        <is>
          <t>2019-08-27T17:45:33Z</t>
        </is>
      </c>
      <c r="H504" t="inlineStr">
        <is>
          <t>&lt; 3.1.0</t>
        </is>
      </c>
      <c r="I504" t="inlineStr">
        <is>
          <t>3.1.0</t>
        </is>
      </c>
    </row>
    <row r="505">
      <c r="A505" s="1" t="n">
        <v>503</v>
      </c>
      <c r="B505" t="inlineStr">
        <is>
          <t>CVE-2019-15782</t>
        </is>
      </c>
      <c r="C505" t="inlineStr">
        <is>
          <t>webtorrent</t>
        </is>
      </c>
      <c r="D505" t="inlineStr">
        <is>
          <t>LOW</t>
        </is>
      </c>
      <c r="E505" t="inlineStr">
        <is>
          <t>Cross-Site Scripting in webtorrent</t>
        </is>
      </c>
      <c r="F505" t="inlineStr">
        <is>
          <t>Versions of `webtorrent` prior to 0.107.6 are vulnerable to Cross-Site Scripting. `webtorrent` servers started with `torrent.createServer()` lists a torrent's title and files in the index page without sanitization. This allows attackers to execute arbitrary JavaScript in the victim's browser through files with names containing the malicious payload. The issue is mitigated due to the fact that the server only allows fetching data pieces from the torrent.
## Recommendation
Upgrade to version 0.107.6 or later.</t>
        </is>
      </c>
      <c r="G505" t="inlineStr">
        <is>
          <t>2019-09-04T10:02:50Z</t>
        </is>
      </c>
      <c r="H505" t="inlineStr">
        <is>
          <t>&lt; 0.107.6</t>
        </is>
      </c>
      <c r="I505" t="inlineStr">
        <is>
          <t>0.107.6</t>
        </is>
      </c>
    </row>
    <row r="506">
      <c r="A506" s="1" t="n">
        <v>504</v>
      </c>
      <c r="B506" t="inlineStr">
        <is>
          <t>GHSA-cgjv-rghq-qhgp</t>
        </is>
      </c>
      <c r="C506" t="inlineStr">
        <is>
          <t>algo-httpserv</t>
        </is>
      </c>
      <c r="D506" t="inlineStr">
        <is>
          <t>HIGH</t>
        </is>
      </c>
      <c r="E506" t="inlineStr">
        <is>
          <t>Path Traversal in algo-httpserv</t>
        </is>
      </c>
      <c r="F506" t="inlineStr">
        <is>
          <t>Versions of `algo-httpserv` prior to 1.1.2 are vulnerable to Path Traversal.  Due to insufficient input sanitization, attackers can access server files by using relative paths. 
## Recommendation
Upgrade to version 1.1.2 or later.</t>
        </is>
      </c>
      <c r="G506" t="inlineStr">
        <is>
          <t>2019-09-11T23:00:57Z</t>
        </is>
      </c>
      <c r="H506" t="inlineStr">
        <is>
          <t>&lt; 1.1.2</t>
        </is>
      </c>
      <c r="I506" t="inlineStr">
        <is>
          <t>1.1.2</t>
        </is>
      </c>
    </row>
    <row r="507">
      <c r="A507" s="1" t="n">
        <v>505</v>
      </c>
      <c r="B507" t="inlineStr">
        <is>
          <t>GHSA-5w65-6875-rhq8</t>
        </is>
      </c>
      <c r="C507" t="inlineStr">
        <is>
          <t>sailsjs-cacheman</t>
        </is>
      </c>
      <c r="D507" t="inlineStr">
        <is>
          <t>LOW</t>
        </is>
      </c>
      <c r="E507" t="inlineStr">
        <is>
          <t>Undefined Behavior in sailsjs-cacheman</t>
        </is>
      </c>
      <c r="F507" t="inlineStr">
        <is>
          <t>All versions of `sailsjs-cacheman` have a vulnerability that may lead to Undefined Behavior. The config variable is exposing to the global scope which may overwrite other variables and cause the application to misbehave.
## Recommendation
No fix is currently available. Consider using an alternative module until a fix is made available.</t>
        </is>
      </c>
      <c r="G507" t="inlineStr">
        <is>
          <t>2019-09-11T23:01:57Z</t>
        </is>
      </c>
      <c r="H507" t="inlineStr">
        <is>
          <t>&lt;= 0.1.4</t>
        </is>
      </c>
      <c r="I507" t="inlineStr"/>
    </row>
    <row r="508">
      <c r="A508" s="1" t="n">
        <v>506</v>
      </c>
      <c r="B508" t="inlineStr">
        <is>
          <t>CVE-2010-2273</t>
        </is>
      </c>
      <c r="C508" t="inlineStr">
        <is>
          <t>dojo</t>
        </is>
      </c>
      <c r="D508" t="inlineStr">
        <is>
          <t>MODERATE</t>
        </is>
      </c>
      <c r="E508" t="inlineStr">
        <is>
          <t>Cross-Site Scripting in dojo</t>
        </is>
      </c>
      <c r="F508" t="inlineStr">
        <is>
          <t>Versions of `dojo` prior to 1.4.2 are vulnerable to DOM-based Cross-Site Scripting (XSS). The package does not sanitize URL parameters in the `_testCommon.js` and `runner.html` test files, allowing attackers to execute arbitrary JavaScript in the victim's browser.
## Recommendation
Upgrade to version 1.4.2 or later.</t>
        </is>
      </c>
      <c r="G508" t="inlineStr">
        <is>
          <t>2019-09-11T23:02:57Z</t>
        </is>
      </c>
      <c r="H508">
        <f> 1.13.0</f>
        <v/>
      </c>
      <c r="I508" t="inlineStr">
        <is>
          <t>1.13.1</t>
        </is>
      </c>
    </row>
    <row r="509">
      <c r="A509" s="1" t="n">
        <v>507</v>
      </c>
      <c r="B509" t="inlineStr">
        <is>
          <t>CVE-2010-2273</t>
        </is>
      </c>
      <c r="C509" t="inlineStr">
        <is>
          <t>dojo</t>
        </is>
      </c>
      <c r="D509" t="inlineStr">
        <is>
          <t>MODERATE</t>
        </is>
      </c>
      <c r="E509" t="inlineStr">
        <is>
          <t>Cross-Site Scripting in dojo</t>
        </is>
      </c>
      <c r="F509" t="inlineStr">
        <is>
          <t>Versions of `dojo` prior to 1.4.2 are vulnerable to DOM-based Cross-Site Scripting (XSS). The package does not sanitize URL parameters in the `_testCommon.js` and `runner.html` test files, allowing attackers to execute arbitrary JavaScript in the victim's browser.
## Recommendation
Upgrade to version 1.4.2 or later.</t>
        </is>
      </c>
      <c r="G509" t="inlineStr">
        <is>
          <t>2019-09-11T23:02:57Z</t>
        </is>
      </c>
      <c r="H509" t="inlineStr">
        <is>
          <t>&gt;= 1.12.0, &lt; 1.12.4</t>
        </is>
      </c>
      <c r="I509" t="inlineStr">
        <is>
          <t>1.12.4</t>
        </is>
      </c>
    </row>
    <row r="510">
      <c r="A510" s="1" t="n">
        <v>508</v>
      </c>
      <c r="B510" t="inlineStr">
        <is>
          <t>CVE-2010-2273</t>
        </is>
      </c>
      <c r="C510" t="inlineStr">
        <is>
          <t>dojo</t>
        </is>
      </c>
      <c r="D510" t="inlineStr">
        <is>
          <t>MODERATE</t>
        </is>
      </c>
      <c r="E510" t="inlineStr">
        <is>
          <t>Cross-Site Scripting in dojo</t>
        </is>
      </c>
      <c r="F510" t="inlineStr">
        <is>
          <t>Versions of `dojo` prior to 1.4.2 are vulnerable to DOM-based Cross-Site Scripting (XSS). The package does not sanitize URL parameters in the `_testCommon.js` and `runner.html` test files, allowing attackers to execute arbitrary JavaScript in the victim's browser.
## Recommendation
Upgrade to version 1.4.2 or later.</t>
        </is>
      </c>
      <c r="G510" t="inlineStr">
        <is>
          <t>2019-09-11T23:02:57Z</t>
        </is>
      </c>
      <c r="H510" t="inlineStr">
        <is>
          <t>&gt;= 1.11.0, &lt; 1.11.6</t>
        </is>
      </c>
      <c r="I510" t="inlineStr">
        <is>
          <t>1.11.6</t>
        </is>
      </c>
    </row>
    <row r="511">
      <c r="A511" s="1" t="n">
        <v>509</v>
      </c>
      <c r="B511" t="inlineStr">
        <is>
          <t>CVE-2010-2273</t>
        </is>
      </c>
      <c r="C511" t="inlineStr">
        <is>
          <t>dojo</t>
        </is>
      </c>
      <c r="D511" t="inlineStr">
        <is>
          <t>MODERATE</t>
        </is>
      </c>
      <c r="E511" t="inlineStr">
        <is>
          <t>Cross-Site Scripting in dojo</t>
        </is>
      </c>
      <c r="F511" t="inlineStr">
        <is>
          <t>Versions of `dojo` prior to 1.4.2 are vulnerable to DOM-based Cross-Site Scripting (XSS). The package does not sanitize URL parameters in the `_testCommon.js` and `runner.html` test files, allowing attackers to execute arbitrary JavaScript in the victim's browser.
## Recommendation
Upgrade to version 1.4.2 or later.</t>
        </is>
      </c>
      <c r="G511" t="inlineStr">
        <is>
          <t>2019-09-11T23:02:57Z</t>
        </is>
      </c>
      <c r="H511" t="inlineStr">
        <is>
          <t>&gt;= 1.10.0, &lt; 1.10.10</t>
        </is>
      </c>
      <c r="I511" t="inlineStr">
        <is>
          <t>1.10.10</t>
        </is>
      </c>
    </row>
    <row r="512">
      <c r="A512" s="1" t="n">
        <v>510</v>
      </c>
      <c r="B512" t="inlineStr">
        <is>
          <t>CVE-2019-5480</t>
        </is>
      </c>
      <c r="C512" t="inlineStr">
        <is>
          <t>statichttpserver</t>
        </is>
      </c>
      <c r="D512" t="inlineStr">
        <is>
          <t>CRITICAL</t>
        </is>
      </c>
      <c r="E512" t="inlineStr">
        <is>
          <t>Path Traversal in statichttpserver</t>
        </is>
      </c>
      <c r="F512" t="inlineStr">
        <is>
          <t>All versions of `statichttpserver` are vulnerable to Path Traversal. The package fails to sanitize URLs, allowing attackers to access server files outside of the served folder using relative paths.
## Recommendation
No fix is currently available. Consider using an alternative package until a fix is made available.</t>
        </is>
      </c>
      <c r="G512" t="inlineStr">
        <is>
          <t>2019-09-04T10:02:14Z</t>
        </is>
      </c>
      <c r="H512" t="inlineStr">
        <is>
          <t>&lt;= 0.9.7</t>
        </is>
      </c>
      <c r="I512" t="inlineStr"/>
    </row>
    <row r="513">
      <c r="A513" s="1" t="n">
        <v>511</v>
      </c>
      <c r="B513" t="inlineStr">
        <is>
          <t>CVE-2019-5479</t>
        </is>
      </c>
      <c r="C513" t="inlineStr">
        <is>
          <t>larvitbase-api</t>
        </is>
      </c>
      <c r="D513" t="inlineStr">
        <is>
          <t>MODERATE</t>
        </is>
      </c>
      <c r="E513" t="inlineStr">
        <is>
          <t>Unintended Require in larvitbase-api</t>
        </is>
      </c>
      <c r="F513" t="inlineStr">
        <is>
          <t>Versions of `larvitbase-api` prior to 0.5.4 are vulnerable to an Unintended Require. The package exposes an API endpoint and passes a GET parameter unsanitized to an `require()` call. This allows attackers to execute any `.js` file in the same folder as the server is running.
## Recommendation
Upgrade to version 0.5.4 or later.</t>
        </is>
      </c>
      <c r="G513" t="inlineStr">
        <is>
          <t>2019-09-11T23:03:57Z</t>
        </is>
      </c>
      <c r="H513" t="inlineStr">
        <is>
          <t>&lt; 0.5.5</t>
        </is>
      </c>
      <c r="I513" t="inlineStr">
        <is>
          <t>0.5.5</t>
        </is>
      </c>
    </row>
    <row r="514">
      <c r="A514" s="1" t="n">
        <v>512</v>
      </c>
      <c r="B514" t="inlineStr">
        <is>
          <t>CVE-2019-5483</t>
        </is>
      </c>
      <c r="C514" t="inlineStr">
        <is>
          <t>seneca</t>
        </is>
      </c>
      <c r="D514" t="inlineStr">
        <is>
          <t>LOW</t>
        </is>
      </c>
      <c r="E514" t="inlineStr">
        <is>
          <t>Sensitive Data Exposure in seneca</t>
        </is>
      </c>
      <c r="F514" t="inlineStr">
        <is>
          <t>Versions of `seneca` prior to 3.9.0 are vulnerable to Sensitive Data Exposure. When a process using the package crashes all environment variables are printed. This may leak sensitive data such as access keys, especially given scenarios when log-monitoring systems store the error output.
## Recommendation
Upgrade to version 3.9.0 or later.</t>
        </is>
      </c>
      <c r="G514" t="inlineStr">
        <is>
          <t>2019-09-11T23:07:57Z</t>
        </is>
      </c>
      <c r="H514" t="inlineStr">
        <is>
          <t>&lt; 3.9.0</t>
        </is>
      </c>
      <c r="I514" t="inlineStr">
        <is>
          <t>3.9.0</t>
        </is>
      </c>
    </row>
    <row r="515">
      <c r="A515" s="1" t="n">
        <v>513</v>
      </c>
      <c r="B515" t="inlineStr">
        <is>
          <t>GHSA-9mrq-cjgh-32g2</t>
        </is>
      </c>
      <c r="C515" t="inlineStr">
        <is>
          <t>smartbanner.js</t>
        </is>
      </c>
      <c r="D515" t="inlineStr">
        <is>
          <t>LOW</t>
        </is>
      </c>
      <c r="E515" t="inlineStr">
        <is>
          <t>Low severity vulnerability that affects smartbanner.js</t>
        </is>
      </c>
      <c r="F515" t="inlineStr">
        <is>
          <t xml:space="preserve">## rel noopener vulnerability
### Impact
Clicking on smartbanner _View_ link and navigating to 3rd party page leaves `window.opener` exposed. It may allow hostile 3rd parties to abuse `window.opener`, e.g. by redirection or injection on the original page with smartbanner.
### Patches
`rel="noopener"` is automatically populated to links as of `v1.14.1` which is a recommended upgrade to resolve the vulnerability.
### Workarounds
If you can not upgrade to `v1.14.1`:
1. Ensure _View_ link is only taking users to App Store or Google Play Store where security is guarded by respective app store security teams
2. If _View_ link is going to a 3rd party page, limit smartbanner.js to be used on iOS that decreases the scope of the vulnerability since as of Safari 12.1,  `rel="noopener"` is imposed on all `target="_blank"` links.
    Following combination of smartbanner meta tags can be used to achieve the above:
    ```html
    &lt;meta name="smartbanner:enabled-platforms" content="none"&gt;
    &lt;meta name="smartbanner:include-user-agent-regex" content="Mobile.*Safari"&gt;
    ```
### References
* [About rel=noopener](https://mathiasbynens.github.io/rel-noopener/)
* [Safari 12.1 Release Notes](https://developer.apple.com/documentation/safari_release_notes/safari_12_1_release_notes#3130296)
### For more information
If you have any questions or comments about this advisory:
* Open an issue in [smartbanner.js](https://github.com/ain/smartbanner.js/issues/new)
</t>
        </is>
      </c>
      <c r="G515" t="inlineStr">
        <is>
          <t>2019-09-13T13:22:33Z</t>
        </is>
      </c>
      <c r="H515" t="inlineStr">
        <is>
          <t>&lt; 1.14.1</t>
        </is>
      </c>
      <c r="I515" t="inlineStr">
        <is>
          <t>1.14.1</t>
        </is>
      </c>
    </row>
    <row r="516">
      <c r="A516" s="1" t="n">
        <v>514</v>
      </c>
      <c r="B516" t="inlineStr">
        <is>
          <t>GHSA-mwp6-j9wf-968c</t>
        </is>
      </c>
      <c r="C516" t="inlineStr">
        <is>
          <t>generator-jhipster</t>
        </is>
      </c>
      <c r="D516" t="inlineStr">
        <is>
          <t>CRITICAL</t>
        </is>
      </c>
      <c r="E516" t="inlineStr">
        <is>
          <t>Critical severity vulnerability that affects generator-jhipster</t>
        </is>
      </c>
      <c r="F516" t="inlineStr">
        <is>
          <t>Duplicate of GHSA-j3rh-8vwq-wh84
Account takeover and privilege escalation is possible in applications generated by generator-jhipster before 6.3.0.  This is due to a vulnerability in the generated java classes: CWE-338: Use of Cryptographically Weak Pseudo-Random Number Generator (PRNG)
Generated applications must be manually patched, following instructions in the release notes: https://www.jhipster.tech/2019/09/13/jhipster-release-6.3.0.html</t>
        </is>
      </c>
      <c r="G516" t="inlineStr">
        <is>
          <t>2019-09-13T21:33:25Z</t>
        </is>
      </c>
      <c r="H516" t="inlineStr">
        <is>
          <t>&lt; 6.3.0</t>
        </is>
      </c>
      <c r="I516" t="inlineStr">
        <is>
          <t>6.3.0</t>
        </is>
      </c>
    </row>
    <row r="517">
      <c r="A517" s="1" t="n">
        <v>515</v>
      </c>
      <c r="B517" t="inlineStr">
        <is>
          <t>CVE-2019-5485</t>
        </is>
      </c>
      <c r="C517" t="inlineStr">
        <is>
          <t>gitlabhook</t>
        </is>
      </c>
      <c r="D517" t="inlineStr">
        <is>
          <t>CRITICAL</t>
        </is>
      </c>
      <c r="E517" t="inlineStr">
        <is>
          <t>Command Injection in gitlabhook</t>
        </is>
      </c>
      <c r="F517" t="inlineStr">
        <is>
          <t>All versions of `gitlabhook` are vulnerable to Command Injection. The package does not validate input the body of POST request and concatenates it to an exec call, allowing attackers to run arbitrary commands in the system.
## Recommendation
No fix is currently available. Consider using an alternative package until a fix is made available.</t>
        </is>
      </c>
      <c r="G517" t="inlineStr">
        <is>
          <t>2019-09-16T22:24:02Z</t>
        </is>
      </c>
      <c r="H517" t="inlineStr">
        <is>
          <t>&lt;= 0.0.17</t>
        </is>
      </c>
      <c r="I517" t="inlineStr"/>
    </row>
    <row r="518">
      <c r="A518" s="1" t="n">
        <v>516</v>
      </c>
      <c r="B518" t="inlineStr">
        <is>
          <t>CVE-2019-5484</t>
        </is>
      </c>
      <c r="C518" t="inlineStr">
        <is>
          <t>bower</t>
        </is>
      </c>
      <c r="D518" t="inlineStr">
        <is>
          <t>HIGH</t>
        </is>
      </c>
      <c r="E518" t="inlineStr">
        <is>
          <t>Symlink Arbitrary File Overwrite in bower</t>
        </is>
      </c>
      <c r="F518" t="inlineStr">
        <is>
          <t>Versions of `bower` prior to 1.8.8 are affected by an arbitrary file write vulnerability. The vulnerability occurs because `bower` does not verify that extracted symbolic links do not resolve to targets outside of the extraction root directory.
## Recommendation
Update to version 1.8.8 or later</t>
        </is>
      </c>
      <c r="G518" t="inlineStr">
        <is>
          <t>2019-09-17T23:21:34Z</t>
        </is>
      </c>
      <c r="H518" t="inlineStr">
        <is>
          <t>&lt; 1.8.8</t>
        </is>
      </c>
      <c r="I518" t="inlineStr">
        <is>
          <t>1.8.8</t>
        </is>
      </c>
    </row>
    <row r="519">
      <c r="A519" s="1" t="n">
        <v>517</v>
      </c>
      <c r="B519" t="inlineStr">
        <is>
          <t>CVE-2019-15478</t>
        </is>
      </c>
      <c r="C519" t="inlineStr">
        <is>
          <t>status-board</t>
        </is>
      </c>
      <c r="D519" t="inlineStr">
        <is>
          <t>HIGH</t>
        </is>
      </c>
      <c r="E519" t="inlineStr">
        <is>
          <t>Cross-Site Scripting in status-board</t>
        </is>
      </c>
      <c r="F519" t="inlineStr">
        <is>
          <t>All versions of `status-board` are vulnerable to Cross-Site Scripting. The `renderJsDashboard()` function concatenates the `safeDashboard` variable to the HTTP response message with insufficient sanitization. If this variable is controlled by user input it may allow attackers to execute arbitrary JavaScript in a victim's browser.
## Recommendation
No fix is currently available. Consider using an alternative package until a fix is made available.</t>
        </is>
      </c>
      <c r="G519" t="inlineStr">
        <is>
          <t>2019-09-23T18:32:54Z</t>
        </is>
      </c>
      <c r="H519" t="inlineStr">
        <is>
          <t>&lt; 1.1.82</t>
        </is>
      </c>
      <c r="I519" t="inlineStr">
        <is>
          <t>1.1.82</t>
        </is>
      </c>
    </row>
    <row r="520">
      <c r="A520" s="1" t="n">
        <v>518</v>
      </c>
      <c r="B520" t="inlineStr">
        <is>
          <t>CVE-2019-15479</t>
        </is>
      </c>
      <c r="C520" t="inlineStr">
        <is>
          <t>status-board</t>
        </is>
      </c>
      <c r="D520" t="inlineStr">
        <is>
          <t>HIGH</t>
        </is>
      </c>
      <c r="E520" t="inlineStr">
        <is>
          <t>Cross-Site Scripting in status-board</t>
        </is>
      </c>
      <c r="F520" t="inlineStr">
        <is>
          <t>All versions of `status-board` are vulnerable to Cross-Site Scripting. The `renderDashboard()` function concatenates the `safeDashboard` variable to the printed error message with insufficient sanitization. If this variable is controlled by user input it allows attackers to execute arbitrary JavaScript in a victim's browser.
## Recommendation
No fix is currently available. Consider using an alternative package until a fix is made available.</t>
        </is>
      </c>
      <c r="G520" t="inlineStr">
        <is>
          <t>2019-09-23T18:32:42Z</t>
        </is>
      </c>
      <c r="H520" t="inlineStr">
        <is>
          <t>&lt; 1.1.82</t>
        </is>
      </c>
      <c r="I520" t="inlineStr">
        <is>
          <t>1.1.82</t>
        </is>
      </c>
    </row>
    <row r="521">
      <c r="A521" s="1" t="n">
        <v>519</v>
      </c>
      <c r="B521" t="inlineStr">
        <is>
          <t>GHSA-mc84-xr9p-938r</t>
        </is>
      </c>
      <c r="C521" t="inlineStr">
        <is>
          <t>generator-jhipster</t>
        </is>
      </c>
      <c r="D521" t="inlineStr">
        <is>
          <t>HIGH</t>
        </is>
      </c>
      <c r="E521" t="inlineStr">
        <is>
          <t>High severity vulnerability that affects generator-jhipster</t>
        </is>
      </c>
      <c r="F521" t="inlineStr">
        <is>
          <t xml:space="preserve">## Generated code uses repository configuration that downloads over HTTP instead of HTTPS
### Impact
Gradle users were using the http://repo.spring.io/plugins-release repositories in plain HTTP, and not HTTPS, so a man-in-the-middle attack was possible at build time.
### Patches
Maven users should at least upgrade to 6.3.0 while Gradle users should update to 6.3.1.
If you are not able to upgrade make sure not to use a Maven repository via `http` in your build file.
### Workarounds
Replace all custom repository definitions in `build.gradle` or `pom.xml` with their `https` version.
e.g.
```xml
 &lt;repository&gt;
            &lt;id&gt;oss.sonatype.org-snapshot&lt;/id&gt;
            &lt;url&gt;https://oss.sonatype.org/content/repositories/snapshots&lt;/url&gt; // &lt;-- must be httpS
            &lt;releases&gt;
                &lt;enabled&gt;false&lt;/enabled&gt;
            &lt;/releases&gt;
            &lt;snapshots&gt;
                &lt;enabled&gt;true&lt;/enabled&gt;
            &lt;/snapshots&gt;
&lt;/repository&gt;
```
```gradle
maven { url "https://repo.spring.io/plugins-release" } // &lt;-- must be httpS
```
### References
* https://nvd.nist.gov/vuln-metrics/cvss/v3-calculator?vector=AV:N/AC:H/PR:N/UI:N/S:U/C:H/I:H/A:H
* https://max.computer/blog/how-to-take-over-the-computer-of-any-java-or-clojure-or-scala-developer/
### For more information
If you have any questions or comments about this advisory:
* Open an issue in [https://github.com/jhipster/generator-jhipster/issues](https://github.com/jhipster/generator-jhipster/issues)
</t>
        </is>
      </c>
      <c r="G521" t="inlineStr">
        <is>
          <t>2019-09-23T18:31:05Z</t>
        </is>
      </c>
      <c r="H521" t="inlineStr">
        <is>
          <t>&lt; 6.3.1</t>
        </is>
      </c>
      <c r="I521" t="inlineStr">
        <is>
          <t>6.3.1</t>
        </is>
      </c>
    </row>
    <row r="522">
      <c r="A522" s="1" t="n">
        <v>520</v>
      </c>
      <c r="B522" t="inlineStr">
        <is>
          <t>CVE-2019-15138</t>
        </is>
      </c>
      <c r="C522" t="inlineStr">
        <is>
          <t>html-pdf</t>
        </is>
      </c>
      <c r="D522" t="inlineStr">
        <is>
          <t>CRITICAL</t>
        </is>
      </c>
      <c r="E522" t="inlineStr">
        <is>
          <t>Arbitrary File Read in html-pdf</t>
        </is>
      </c>
      <c r="F522" t="inlineStr">
        <is>
          <t>All versions of `html-pdf` are vulnerable to Arbitrary File Read. The package fails to sanitize the HTML input, allowing attackers to exfiltrate server files by supplying malicious HTML code. XHR requests in the HTML code are executed by the server. Input with an XHR request such as `request.open("GET","file:///etc/passwd")` will result in a PDF document with the contents of `/etc/passwd`.
## Recommendation
No fix is currently available. There is a mitigation available in the provided reference.</t>
        </is>
      </c>
      <c r="G522" t="inlineStr">
        <is>
          <t>2019-10-11T18:40:38Z</t>
        </is>
      </c>
      <c r="H522" t="inlineStr">
        <is>
          <t>&lt;= 2.2.0</t>
        </is>
      </c>
      <c r="I522" t="inlineStr"/>
    </row>
    <row r="523">
      <c r="A523" s="1" t="n">
        <v>521</v>
      </c>
      <c r="B523" t="inlineStr">
        <is>
          <t>GHSA-v6cj-r88p-92rm</t>
        </is>
      </c>
      <c r="C523" t="inlineStr">
        <is>
          <t>centra</t>
        </is>
      </c>
      <c r="D523" t="inlineStr">
        <is>
          <t>LOW</t>
        </is>
      </c>
      <c r="E523" t="inlineStr">
        <is>
          <t>Low severity vulnerability that affects centra</t>
        </is>
      </c>
      <c r="F523" t="inlineStr">
        <is>
          <t xml:space="preserve">## Denial of Service
### Impact
Affected Centra versions will, when not in stream mode, buffer responses to requests into memory with no size limit. This issue affects anyone requesting content from untrusted sources.
### Patches
Version 2.4.0 resolves the issue by limiting the size of buffered response body.
### Workarounds
Attempting workarounds isn't recommended. Updating is preferred.
### For more information
If you have any questions or comments about this advisory, open an issue in [ethanent/centra](https://github.com/ethanent/centra).
</t>
        </is>
      </c>
      <c r="G523" t="inlineStr">
        <is>
          <t>2019-09-30T19:31:59Z</t>
        </is>
      </c>
      <c r="H523" t="inlineStr">
        <is>
          <t>&lt; 2.4.0</t>
        </is>
      </c>
      <c r="I523" t="inlineStr">
        <is>
          <t>2.4.0</t>
        </is>
      </c>
    </row>
    <row r="524">
      <c r="A524" s="1" t="n">
        <v>522</v>
      </c>
      <c r="B524" t="inlineStr">
        <is>
          <t>GHSA-6jg8-7333-554w</t>
        </is>
      </c>
      <c r="C524" t="inlineStr">
        <is>
          <t>realms-shim</t>
        </is>
      </c>
      <c r="D524" t="inlineStr">
        <is>
          <t>CRITICAL</t>
        </is>
      </c>
      <c r="E524" t="inlineStr">
        <is>
          <t>Sandbox Breakout in realms-shim</t>
        </is>
      </c>
      <c r="F524" t="inlineStr">
        <is>
          <t>Versions of `realms-shim` prior to 1.2.0 are vulnerable to a Sandbox Breakout. `Reflect.construct` can be used on the sandboxed Function constructor to reach the prototypes of the primal Realm, which may allow an attacker to escape the sandbox and execute arbitrary code.
## Recommendation
Upgrade to version 1.2.0 or later.</t>
        </is>
      </c>
      <c r="G524" t="inlineStr">
        <is>
          <t>2019-10-04T17:56:12Z</t>
        </is>
      </c>
      <c r="H524" t="inlineStr">
        <is>
          <t>&lt; 1.2.0</t>
        </is>
      </c>
      <c r="I524" t="inlineStr">
        <is>
          <t>1.2.0</t>
        </is>
      </c>
    </row>
    <row r="525">
      <c r="A525" s="1" t="n">
        <v>523</v>
      </c>
      <c r="B525" t="inlineStr">
        <is>
          <t>GHSA-6jg8-7333-554w</t>
        </is>
      </c>
      <c r="C525" t="inlineStr">
        <is>
          <t>ses</t>
        </is>
      </c>
      <c r="D525" t="inlineStr">
        <is>
          <t>CRITICAL</t>
        </is>
      </c>
      <c r="E525" t="inlineStr">
        <is>
          <t>Sandbox Breakout in realms-shim</t>
        </is>
      </c>
      <c r="F525" t="inlineStr">
        <is>
          <t>Versions of `realms-shim` prior to 1.2.0 are vulnerable to a Sandbox Breakout. `Reflect.construct` can be used on the sandboxed Function constructor to reach the prototypes of the primal Realm, which may allow an attacker to escape the sandbox and execute arbitrary code.
## Recommendation
Upgrade to version 1.2.0 or later.</t>
        </is>
      </c>
      <c r="G525" t="inlineStr">
        <is>
          <t>2019-10-04T17:56:12Z</t>
        </is>
      </c>
      <c r="H525" t="inlineStr">
        <is>
          <t>&lt; 0.6.3</t>
        </is>
      </c>
      <c r="I525" t="inlineStr">
        <is>
          <t>0.6.3</t>
        </is>
      </c>
    </row>
    <row r="526">
      <c r="A526" s="1" t="n">
        <v>524</v>
      </c>
      <c r="B526" t="inlineStr">
        <is>
          <t>GHSA-mgv2-57vj-99xc</t>
        </is>
      </c>
      <c r="C526" t="inlineStr">
        <is>
          <t>eye.js</t>
        </is>
      </c>
      <c r="D526" t="inlineStr">
        <is>
          <t>LOW</t>
        </is>
      </c>
      <c r="E526" t="inlineStr">
        <is>
          <t>Low severity vulnerability that affects eye.js</t>
        </is>
      </c>
      <c r="F526" t="inlineStr">
        <is>
          <t xml:space="preserve">## Test breaking
### Impact
In v1.2.0, tests are broken: all tests are always succeeding. If tests are looking for security vulnerabilities, these were compromised.
### Patches
Users should upgrade to `v1.2.1`
### Workarounds
Users who don't use eye.js for looking for vulnerabilities are safe. Upgrading will just fix some bugs.
### For more information
If you have any questions or comments about this advisory:
* Open an issue in [EyeJS](https://github.com/arguiot/EyeJS)
* Email us at [arguiot@gmail.com](mailto:arguiot@gmail.com)
</t>
        </is>
      </c>
      <c r="G526" t="inlineStr">
        <is>
          <t>2019-10-07T16:54:24Z</t>
        </is>
      </c>
      <c r="H526">
        <f> 1.2.0</f>
        <v/>
      </c>
      <c r="I526" t="inlineStr">
        <is>
          <t>1.2.1</t>
        </is>
      </c>
    </row>
    <row r="527">
      <c r="A527" s="1" t="n">
        <v>525</v>
      </c>
      <c r="B527" t="inlineStr">
        <is>
          <t>CVE-2019-17426</t>
        </is>
      </c>
      <c r="C527" t="inlineStr">
        <is>
          <t>mongoose</t>
        </is>
      </c>
      <c r="D527" t="inlineStr">
        <is>
          <t>MODERATE</t>
        </is>
      </c>
      <c r="E527" t="inlineStr">
        <is>
          <t>Access control bypass possible due to _bsontype attribute handling</t>
        </is>
      </c>
      <c r="F527" t="inlineStr">
        <is>
          <t>Automattic Mongoose through 5.7.4 allows attackers to bypass access control (in some applications) because any query object with a _bsontype attribute is ignored. For example, adding "_bsontype":"a" can sometimes interfere with a query filter. NOTE: this CVE is about Mongoose's failure to work around this _bsontype special case that exists in older versions of the bson parser (aka the mongodb/js-bson project).</t>
        </is>
      </c>
      <c r="G527" t="inlineStr">
        <is>
          <t>2019-10-22T20:19:54Z</t>
        </is>
      </c>
      <c r="H527" t="inlineStr">
        <is>
          <t>&lt; 5.7.5</t>
        </is>
      </c>
      <c r="I527" t="inlineStr">
        <is>
          <t>5.7.5</t>
        </is>
      </c>
    </row>
    <row r="528">
      <c r="A528" s="1" t="n">
        <v>526</v>
      </c>
      <c r="B528" t="inlineStr">
        <is>
          <t>CVE-2019-17495</t>
        </is>
      </c>
      <c r="C528" t="inlineStr">
        <is>
          <t>swagger-ui</t>
        </is>
      </c>
      <c r="D528" t="inlineStr">
        <is>
          <t>HIGH</t>
        </is>
      </c>
      <c r="E528" t="inlineStr">
        <is>
          <t>CSS-based input field value exfiltration possible via relative path overwrite</t>
        </is>
      </c>
      <c r="F528" t="inlineStr">
        <is>
          <t>A Cascading Style Sheets (CSS) injection vulnerability in Swagger UI before 3.23.11 allows attackers to use the Relative Path Overwrite (RPO) technique to perform CSS-based input field value exfiltration, such as exfiltration of a CSRF token value. In other words, this product intentionally allows the embedding of untrusted JSON data from remote servers, but it was not previously known that &lt;style&gt;@import within the JSON data was a functional attack method.</t>
        </is>
      </c>
      <c r="G528" t="inlineStr">
        <is>
          <t>2019-10-15T19:27:05Z</t>
        </is>
      </c>
      <c r="H528" t="inlineStr">
        <is>
          <t>&lt; 3.23.11</t>
        </is>
      </c>
      <c r="I528" t="inlineStr">
        <is>
          <t>3.23.11</t>
        </is>
      </c>
    </row>
    <row r="529">
      <c r="A529" s="1" t="n">
        <v>527</v>
      </c>
      <c r="B529" t="inlineStr">
        <is>
          <t>CVE-2019-17592</t>
        </is>
      </c>
      <c r="C529" t="inlineStr">
        <is>
          <t>csv-parse</t>
        </is>
      </c>
      <c r="D529" t="inlineStr">
        <is>
          <t>HIGH</t>
        </is>
      </c>
      <c r="E529" t="inlineStr">
        <is>
          <t>Regular Expression Denial of Service in csv-parse</t>
        </is>
      </c>
      <c r="F529" t="inlineStr">
        <is>
          <t>Versions of `csv-parse` prior to 4.4.6 are vulnerable to Regular Expression Denial of Service. The `__isInt()` function contains a malformed regular expression that processes large specially-crafted input very slowly, leading to a Denial of Service. This is triggered when using the `cast` option.
## Recommendation
Upgrade to version 4.4.6 or later.</t>
        </is>
      </c>
      <c r="G529" t="inlineStr">
        <is>
          <t>2019-10-15T20:06:16Z</t>
        </is>
      </c>
      <c r="H529" t="inlineStr">
        <is>
          <t>&lt; 4.4.6</t>
        </is>
      </c>
      <c r="I529" t="inlineStr">
        <is>
          <t>4.4.6</t>
        </is>
      </c>
    </row>
    <row r="530">
      <c r="A530" s="1" t="n">
        <v>528</v>
      </c>
      <c r="B530" t="inlineStr">
        <is>
          <t>CVE-2019-10760</t>
        </is>
      </c>
      <c r="C530" t="inlineStr">
        <is>
          <t>safer-eval</t>
        </is>
      </c>
      <c r="D530" t="inlineStr">
        <is>
          <t>HIGH</t>
        </is>
      </c>
      <c r="E530" t="inlineStr">
        <is>
          <t>Sandbox Breakout / Arbitrary Code Execution in safer-eval</t>
        </is>
      </c>
      <c r="F530" t="inlineStr">
        <is>
          <t>Versions of `safer-eval` before 1.3.2 are vulnerable to Sandbox Escape leading to Remote Code Execution. A payload using constructor properties can escape the sandbox and execute arbitrary code.
## Recommendation
Upgrade to version 1.3.2.</t>
        </is>
      </c>
      <c r="G530" t="inlineStr">
        <is>
          <t>2019-10-17T18:27:30Z</t>
        </is>
      </c>
      <c r="H530" t="inlineStr">
        <is>
          <t>&lt; 1.3.2</t>
        </is>
      </c>
      <c r="I530" t="inlineStr">
        <is>
          <t>1.3.2</t>
        </is>
      </c>
    </row>
    <row r="531">
      <c r="A531" s="1" t="n">
        <v>529</v>
      </c>
      <c r="B531" t="inlineStr">
        <is>
          <t>GHSA-7cg8-pq9v-x98q</t>
        </is>
      </c>
      <c r="C531" t="inlineStr">
        <is>
          <t>realms-shim</t>
        </is>
      </c>
      <c r="D531" t="inlineStr">
        <is>
          <t>CRITICAL</t>
        </is>
      </c>
      <c r="E531" t="inlineStr">
        <is>
          <t>Sandbox Breakout in realms-shim</t>
        </is>
      </c>
      <c r="F531" t="inlineStr">
        <is>
          <t>Versions of `realms-shim` prior to 1.2.1 are vulnerable to a Sandbox Breakout. The Realms evaluation function has an option to apply Babel-like transformations to the source code before it reaches the evaluator. One portion of this transform pipeline exposed a primal-Realm object to the rewriting function. Confined code which used the evaluator itself could provide a malicious rewriter function that captured this object, and use it to breach the sandbox.
## Recommendation
Upgrade to version 1.2.1 or later.</t>
        </is>
      </c>
      <c r="G531" t="inlineStr">
        <is>
          <t>2019-10-21T21:58:55Z</t>
        </is>
      </c>
      <c r="H531" t="inlineStr">
        <is>
          <t>&lt; 1.2.1</t>
        </is>
      </c>
      <c r="I531" t="inlineStr">
        <is>
          <t>1.2.1</t>
        </is>
      </c>
    </row>
    <row r="532">
      <c r="A532" s="1" t="n">
        <v>530</v>
      </c>
      <c r="B532" t="inlineStr">
        <is>
          <t>CVE-2019-10759</t>
        </is>
      </c>
      <c r="C532" t="inlineStr">
        <is>
          <t>safer-eval</t>
        </is>
      </c>
      <c r="D532" t="inlineStr">
        <is>
          <t>HIGH</t>
        </is>
      </c>
      <c r="E532" t="inlineStr">
        <is>
          <t>Sandbox Breakout / Arbitrary Code Execution in safer-eval</t>
        </is>
      </c>
      <c r="F532" t="inlineStr">
        <is>
          <t>Versions of `safer-eval` prior to 1.3.4 are vulnerable to Sandbox Escape leading to Remote Code Execution. A payload using constructor properties can escape the sandbox and execute arbitrary code. For example, evaluating he string `console.constructor.constructor('return process')().env` prints `process.env` to the console.
## Recommendation
Upgrade to version 1.3.4 or later.</t>
        </is>
      </c>
      <c r="G532" t="inlineStr">
        <is>
          <t>2019-10-21T21:58:34Z</t>
        </is>
      </c>
      <c r="H532" t="inlineStr">
        <is>
          <t>&lt; 1.3.4</t>
        </is>
      </c>
      <c r="I532" t="inlineStr">
        <is>
          <t>1.3.4</t>
        </is>
      </c>
    </row>
    <row r="533">
      <c r="A533" s="1" t="n">
        <v>531</v>
      </c>
      <c r="B533" t="inlineStr">
        <is>
          <t>CVE-2019-10757</t>
        </is>
      </c>
      <c r="C533" t="inlineStr">
        <is>
          <t>knex</t>
        </is>
      </c>
      <c r="D533" t="inlineStr">
        <is>
          <t>HIGH</t>
        </is>
      </c>
      <c r="E533" t="inlineStr">
        <is>
          <t>SQL injection attack via malicious query possible due to incorrectly escaped identifiers in MSSQL dialect</t>
        </is>
      </c>
      <c r="F533" t="inlineStr">
        <is>
          <t>knex.js versions before 0.19.5 are vulnerable to SQL Injection attack. Identifiers are escaped incorrectly as part of the MSSQL dialect, allowing attackers to craft a malicious query to the host DB.</t>
        </is>
      </c>
      <c r="G533" t="inlineStr">
        <is>
          <t>2019-10-21T16:12:13Z</t>
        </is>
      </c>
      <c r="H533" t="inlineStr">
        <is>
          <t>&lt; 0.19.5</t>
        </is>
      </c>
      <c r="I533" t="inlineStr">
        <is>
          <t>0.19.5</t>
        </is>
      </c>
    </row>
    <row r="534">
      <c r="A534" s="1" t="n">
        <v>532</v>
      </c>
      <c r="B534" t="inlineStr"/>
      <c r="C534" t="inlineStr">
        <is>
          <t>renovate</t>
        </is>
      </c>
      <c r="D534" t="inlineStr">
        <is>
          <t>MODERATE</t>
        </is>
      </c>
      <c r="E534" t="inlineStr">
        <is>
          <t>Moderate severity vulnerability that affects renovate</t>
        </is>
      </c>
      <c r="F534" t="inlineStr">
        <is>
          <t xml:space="preserve">## Go Modules Vulnerability Disclosure
### Impact
Temporary repository tokens were leaked into Pull Requests comments in during certain Go Modules update failure scenarios.
### Patches
The problem has been patched. Self-hosted users should upgrade to v19.38.7 or later.
### Workarounds
Disable Go Modules support.
### References
Blog post: https://renovatebot.com/blog/go-modules-vulnerability-disclosure
### For more information
If you have any questions or comments about this advisory:
* Open an issue in [Renovate](http://github.com/renovatebot/renovate)
* Email us at [support@renovatebot.com](mailto:support@renovatebot.com)
</t>
        </is>
      </c>
      <c r="G534" t="inlineStr">
        <is>
          <t>2019-10-21T16:02:33Z</t>
        </is>
      </c>
      <c r="H534" t="inlineStr">
        <is>
          <t>&lt; 19.38.7</t>
        </is>
      </c>
      <c r="I534" t="inlineStr">
        <is>
          <t>19.38.7</t>
        </is>
      </c>
    </row>
    <row r="535">
      <c r="A535" s="1" t="n">
        <v>533</v>
      </c>
      <c r="B535" t="inlineStr">
        <is>
          <t>CVE-2019-10752</t>
        </is>
      </c>
      <c r="C535" t="inlineStr">
        <is>
          <t>sequelize</t>
        </is>
      </c>
      <c r="D535" t="inlineStr">
        <is>
          <t>HIGH</t>
        </is>
      </c>
      <c r="E535" t="inlineStr">
        <is>
          <t>SQL Injection in sequelize</t>
        </is>
      </c>
      <c r="F535" t="inlineStr">
        <is>
          <t>Affected versions of `sequelize` are vulnerable to SQL Injection. The function `sequelize.json()` incorrectly formatted sub paths for JSON queries, which allows attackers to inject SQL statements and execute arbitrary SQL queries if user input is passed to the query.  Exploitation example:  
```return User.findAll({
  where: this.sequelize.json("data.id')) AS DECIMAL) = 1 DELETE YOLO INJECTIONS; -- ", 1)
});```
## Recommendation
If you are using `sequelize` 5.x, upgrade to version 5.15.1 or later.
If you are using `sequelize` 4.x, upgrade to version 4.44.3 or later.</t>
        </is>
      </c>
      <c r="G535" t="inlineStr">
        <is>
          <t>2019-10-25T19:43:16Z</t>
        </is>
      </c>
      <c r="H535" t="inlineStr">
        <is>
          <t>&lt; 4.44.3</t>
        </is>
      </c>
      <c r="I535" t="inlineStr">
        <is>
          <t>4.44.3</t>
        </is>
      </c>
    </row>
    <row r="536">
      <c r="A536" s="1" t="n">
        <v>534</v>
      </c>
      <c r="B536" t="inlineStr">
        <is>
          <t>CVE-2019-10752</t>
        </is>
      </c>
      <c r="C536" t="inlineStr">
        <is>
          <t>sequelize</t>
        </is>
      </c>
      <c r="D536" t="inlineStr">
        <is>
          <t>HIGH</t>
        </is>
      </c>
      <c r="E536" t="inlineStr">
        <is>
          <t>SQL Injection in sequelize</t>
        </is>
      </c>
      <c r="F536" t="inlineStr">
        <is>
          <t>Affected versions of `sequelize` are vulnerable to SQL Injection. The function `sequelize.json()` incorrectly formatted sub paths for JSON queries, which allows attackers to inject SQL statements and execute arbitrary SQL queries if user input is passed to the query.  Exploitation example:  
```return User.findAll({
  where: this.sequelize.json("data.id')) AS DECIMAL) = 1 DELETE YOLO INJECTIONS; -- ", 1)
});```
## Recommendation
If you are using `sequelize` 5.x, upgrade to version 5.15.1 or later.
If you are using `sequelize` 4.x, upgrade to version 4.44.3 or later.</t>
        </is>
      </c>
      <c r="G536" t="inlineStr">
        <is>
          <t>2019-10-25T19:43:16Z</t>
        </is>
      </c>
      <c r="H536" t="inlineStr">
        <is>
          <t>&gt;= 5.0.0, &lt; 5.15.1</t>
        </is>
      </c>
      <c r="I536" t="inlineStr">
        <is>
          <t>5.15.1</t>
        </is>
      </c>
    </row>
    <row r="537">
      <c r="A537" s="1" t="n">
        <v>535</v>
      </c>
      <c r="B537" t="inlineStr">
        <is>
          <t>CVE-2019-10756</t>
        </is>
      </c>
      <c r="C537" t="inlineStr">
        <is>
          <t>node-red-dashboard</t>
        </is>
      </c>
      <c r="D537" t="inlineStr">
        <is>
          <t>MODERATE</t>
        </is>
      </c>
      <c r="E537" t="inlineStr">
        <is>
          <t>Cross site scripting possible due to bypassed input sanitization</t>
        </is>
      </c>
      <c r="F537" t="inlineStr">
        <is>
          <t>It is possible to inject JavaScript within node-red-dashboard versions prior to version 2.17.0 due to the ui_notification node accepting raw HTML by default.</t>
        </is>
      </c>
      <c r="G537" t="inlineStr">
        <is>
          <t>2019-10-25T19:41:24Z</t>
        </is>
      </c>
      <c r="H537" t="inlineStr">
        <is>
          <t>&lt; 2.17.0</t>
        </is>
      </c>
      <c r="I537" t="inlineStr">
        <is>
          <t>2.17.0</t>
        </is>
      </c>
    </row>
    <row r="538">
      <c r="A538" s="1" t="n">
        <v>536</v>
      </c>
      <c r="B538" t="inlineStr">
        <is>
          <t>CVE-2019-10748</t>
        </is>
      </c>
      <c r="C538" t="inlineStr">
        <is>
          <t>sequelize</t>
        </is>
      </c>
      <c r="D538" t="inlineStr">
        <is>
          <t>HIGH</t>
        </is>
      </c>
      <c r="E538" t="inlineStr">
        <is>
          <t>SQL Injection in sequelize</t>
        </is>
      </c>
      <c r="F538" t="inlineStr">
        <is>
          <t>Affected versions of `sequelize` are vulnerable to SQL Injection. The package fails to sanitize JSON path keys in the MariaDB and MySQL dialects,  which may allow attackers to inject SQL statements and execute arbitrary SQL queries.
## Recommendation
If you are using `sequelize` 5.x, upgrade to version 5.8.11 or later.
If you are using `sequelize` 4.x, upgrade to version 4.44.3 or later.
If you are using `sequelize` 3.x, upgrade to version 3.35.1 or later.</t>
        </is>
      </c>
      <c r="G538" t="inlineStr">
        <is>
          <t>2019-11-06T17:11:10Z</t>
        </is>
      </c>
      <c r="H538" t="inlineStr">
        <is>
          <t>&lt; 3.35.1</t>
        </is>
      </c>
      <c r="I538" t="inlineStr">
        <is>
          <t>3.35.1</t>
        </is>
      </c>
    </row>
    <row r="539">
      <c r="A539" s="1" t="n">
        <v>537</v>
      </c>
      <c r="B539" t="inlineStr">
        <is>
          <t>CVE-2019-10748</t>
        </is>
      </c>
      <c r="C539" t="inlineStr">
        <is>
          <t>sequelize</t>
        </is>
      </c>
      <c r="D539" t="inlineStr">
        <is>
          <t>HIGH</t>
        </is>
      </c>
      <c r="E539" t="inlineStr">
        <is>
          <t>SQL Injection in sequelize</t>
        </is>
      </c>
      <c r="F539" t="inlineStr">
        <is>
          <t>Affected versions of `sequelize` are vulnerable to SQL Injection. The package fails to sanitize JSON path keys in the MariaDB and MySQL dialects,  which may allow attackers to inject SQL statements and execute arbitrary SQL queries.
## Recommendation
If you are using `sequelize` 5.x, upgrade to version 5.8.11 or later.
If you are using `sequelize` 4.x, upgrade to version 4.44.3 or later.
If you are using `sequelize` 3.x, upgrade to version 3.35.1 or later.</t>
        </is>
      </c>
      <c r="G539" t="inlineStr">
        <is>
          <t>2019-11-06T17:11:10Z</t>
        </is>
      </c>
      <c r="H539" t="inlineStr">
        <is>
          <t>&gt;= 4.0.0, &lt; 4.44.3</t>
        </is>
      </c>
      <c r="I539" t="inlineStr">
        <is>
          <t>4.44.3</t>
        </is>
      </c>
    </row>
    <row r="540">
      <c r="A540" s="1" t="n">
        <v>538</v>
      </c>
      <c r="B540" t="inlineStr">
        <is>
          <t>CVE-2019-10748</t>
        </is>
      </c>
      <c r="C540" t="inlineStr">
        <is>
          <t>sequelize</t>
        </is>
      </c>
      <c r="D540" t="inlineStr">
        <is>
          <t>HIGH</t>
        </is>
      </c>
      <c r="E540" t="inlineStr">
        <is>
          <t>SQL Injection in sequelize</t>
        </is>
      </c>
      <c r="F540" t="inlineStr">
        <is>
          <t>Affected versions of `sequelize` are vulnerable to SQL Injection. The package fails to sanitize JSON path keys in the MariaDB and MySQL dialects,  which may allow attackers to inject SQL statements and execute arbitrary SQL queries.
## Recommendation
If you are using `sequelize` 5.x, upgrade to version 5.8.11 or later.
If you are using `sequelize` 4.x, upgrade to version 4.44.3 or later.
If you are using `sequelize` 3.x, upgrade to version 3.35.1 or later.</t>
        </is>
      </c>
      <c r="G540" t="inlineStr">
        <is>
          <t>2019-11-06T17:11:10Z</t>
        </is>
      </c>
      <c r="H540" t="inlineStr">
        <is>
          <t>&gt;= 5.0.0, &lt; 5.8.11</t>
        </is>
      </c>
      <c r="I540" t="inlineStr">
        <is>
          <t>5.8.11</t>
        </is>
      </c>
    </row>
    <row r="541">
      <c r="A541" s="1" t="n">
        <v>539</v>
      </c>
      <c r="B541" t="inlineStr">
        <is>
          <t>CVE-2019-10749</t>
        </is>
      </c>
      <c r="C541" t="inlineStr">
        <is>
          <t>sequelize</t>
        </is>
      </c>
      <c r="D541" t="inlineStr">
        <is>
          <t>HIGH</t>
        </is>
      </c>
      <c r="E541" t="inlineStr">
        <is>
          <t>SQL Injection in sequelize</t>
        </is>
      </c>
      <c r="F541" t="inlineStr">
        <is>
          <t>Versions of `sequelize` prior to 3.35.1 are vulnerable to SQL Injection. The package fails to sanitize JSON path keys in the Postgres dialect,  which may allow attackers to inject SQL statements and execute arbitrary SQL queries.
## Recommendation
Upgrade to version 3.35.1 or later.</t>
        </is>
      </c>
      <c r="G541" t="inlineStr">
        <is>
          <t>2019-11-08T17:05:17Z</t>
        </is>
      </c>
      <c r="H541" t="inlineStr">
        <is>
          <t>&lt; 3.35.1</t>
        </is>
      </c>
      <c r="I541" t="inlineStr">
        <is>
          <t>3.35.1</t>
        </is>
      </c>
    </row>
    <row r="542">
      <c r="A542" s="1" t="n">
        <v>540</v>
      </c>
      <c r="B542" t="inlineStr">
        <is>
          <t>GHSA-4j6x-w426-6rc6</t>
        </is>
      </c>
      <c r="C542" t="inlineStr">
        <is>
          <t>@cubejs-backend/api-gateway</t>
        </is>
      </c>
      <c r="D542" t="inlineStr">
        <is>
          <t>HIGH</t>
        </is>
      </c>
      <c r="E542" t="inlineStr">
        <is>
          <t>Default Express middleware security check is ignored in production</t>
        </is>
      </c>
      <c r="F542" t="inlineStr">
        <is>
          <t xml:space="preserve">## Default Express middleware security check is ignored in production
### Impact
All Cube.js deployments that use affected versions of `@cubejs-backend/api-gateway` with default express authentication middleware in production environment are affected.
### Patches
@cubejs-backend/api-gateway@0.11.17
### Workarounds
Override default authentication express middleware: https://cube.dev/docs/@cubejs-backend-server-core#options-reference-check-auth-middleware
### For more information
If you have any questions or comments about this advisory:
* Open an issue in https://github.com/cube-js/cube.js/issues
* Reach out us in community Slack: https://slack.cube.dev/
</t>
        </is>
      </c>
      <c r="G542" t="inlineStr">
        <is>
          <t>2019-11-08T17:31:17Z</t>
        </is>
      </c>
      <c r="H542" t="inlineStr">
        <is>
          <t>&gt;= 0.11.0, &lt;= 0.11.16</t>
        </is>
      </c>
      <c r="I542" t="inlineStr">
        <is>
          <t>0.11.17</t>
        </is>
      </c>
    </row>
    <row r="543">
      <c r="A543" s="1" t="n">
        <v>541</v>
      </c>
      <c r="B543" t="inlineStr">
        <is>
          <t>CVE-2019-16762</t>
        </is>
      </c>
      <c r="C543" t="inlineStr">
        <is>
          <t>slpjs</t>
        </is>
      </c>
      <c r="D543" t="inlineStr">
        <is>
          <t>CRITICAL</t>
        </is>
      </c>
      <c r="E543" t="inlineStr">
        <is>
          <t>Critical severity vulnerability that affects slpjs</t>
        </is>
      </c>
      <c r="F543" t="inlineStr">
        <is>
          <t>## Validator parsing discrepancy due to string encoding
### Impact
A specially crafted Bitcoin script can cause a discrepancy between the specified SLP consensus rules and the validation result of the slpjs npm package. An attacker could create a specially crafted Bitcoin script in order to cause a hard-fork from the SLP consensus.
### Patches
All versions &gt; 0.21.3 are patched.
### Workarounds
Upgrade to any version &gt;= 0.21.4.
### References
The bug was located and fixed [here](https://github.com/simpleledger/slpjs/commit/ac8809b42e47790a6f0205991b36f2699ed10c84#diff-fe58606994c412ba56a65141a7aa4a62L701).
### For more information
If you have any questions or comments about this advisory:
* Open an issue in the [slpjs repo](https://github.com/simpleledger/slpjs/issues)
* Email us at [info@slp.cash](mailto:info@slp.cash)</t>
        </is>
      </c>
      <c r="G543" t="inlineStr">
        <is>
          <t>2019-11-15T23:10:35Z</t>
        </is>
      </c>
      <c r="H543" t="inlineStr">
        <is>
          <t>&lt; 0.21.4</t>
        </is>
      </c>
      <c r="I543" t="inlineStr">
        <is>
          <t>0.21.4</t>
        </is>
      </c>
    </row>
    <row r="544">
      <c r="A544" s="1" t="n">
        <v>542</v>
      </c>
      <c r="B544" t="inlineStr">
        <is>
          <t>CVE-2019-16761</t>
        </is>
      </c>
      <c r="C544" t="inlineStr">
        <is>
          <t>slp-validate</t>
        </is>
      </c>
      <c r="D544" t="inlineStr">
        <is>
          <t>CRITICAL</t>
        </is>
      </c>
      <c r="E544" t="inlineStr">
        <is>
          <t>Validation Bypass in slp-validate</t>
        </is>
      </c>
      <c r="F544" t="inlineStr">
        <is>
          <t>Versions of `slp-validate` prior to 1.0.1 are vulnerable to a validation bypass. Bitcoin scripts may cause the validation result from `slp-validate` to differ from the specified SLP consensus. This allows an attacker to create a Bitcoin script that causes a hard-fork from the SLP consensus.
## Recommendation
Upgrade to version 1.0.1 or later.</t>
        </is>
      </c>
      <c r="G544" t="inlineStr">
        <is>
          <t>2019-11-15T23:10:19Z</t>
        </is>
      </c>
      <c r="H544">
        <f> 1.0.0</f>
        <v/>
      </c>
      <c r="I544" t="inlineStr">
        <is>
          <t>1.0.1</t>
        </is>
      </c>
    </row>
    <row r="545">
      <c r="A545" s="1" t="n">
        <v>543</v>
      </c>
      <c r="B545" t="inlineStr">
        <is>
          <t>CVE-2019-10768</t>
        </is>
      </c>
      <c r="C545" t="inlineStr">
        <is>
          <t>angular</t>
        </is>
      </c>
      <c r="D545" t="inlineStr">
        <is>
          <t>MODERATE</t>
        </is>
      </c>
      <c r="E545" t="inlineStr">
        <is>
          <t>Prototype Pollution in angular</t>
        </is>
      </c>
      <c r="F545" t="inlineStr">
        <is>
          <t>Versions of `angular ` prior to 1.7.9 are vulnerable to prototype pollution. The deprecated API function `merge()` does not restrict the modification of an Object's prototype in the , which may allow an attacker to add or modify an existing property that will exist on all objects.
## Recommendation
Upgrade to version 1.7.9 or later. The function was already deprecated and upgrades are not expected to break functionality.</t>
        </is>
      </c>
      <c r="G545" t="inlineStr">
        <is>
          <t>2019-11-20T15:29:43Z</t>
        </is>
      </c>
      <c r="H545" t="inlineStr">
        <is>
          <t>&lt; 1.7.9</t>
        </is>
      </c>
      <c r="I545" t="inlineStr">
        <is>
          <t>1.7.9</t>
        </is>
      </c>
    </row>
    <row r="546">
      <c r="A546" s="1" t="n">
        <v>544</v>
      </c>
      <c r="B546" t="inlineStr">
        <is>
          <t>GHSA-9xr8-8hmc-389f</t>
        </is>
      </c>
      <c r="C546" t="inlineStr">
        <is>
          <t>vant</t>
        </is>
      </c>
      <c r="D546" t="inlineStr">
        <is>
          <t>HIGH</t>
        </is>
      </c>
      <c r="E546" t="inlineStr">
        <is>
          <t>Cross-Site Scripting in vant</t>
        </is>
      </c>
      <c r="F546" t="inlineStr">
        <is>
          <t>Versions of `vant` prior to 2.1.8 are vulnerable to Cross-Site Scripting. The text value of the `Picker` component column is not sanitized, which may allow attackers to execute arbitrary JavaScript in a victim's browser.
## Recommendation
Upgrade to version 2.1.8 or later.</t>
        </is>
      </c>
      <c r="G546" t="inlineStr">
        <is>
          <t>2019-11-22T13:45:33Z</t>
        </is>
      </c>
      <c r="H546" t="inlineStr">
        <is>
          <t>&lt; 2.1.8</t>
        </is>
      </c>
      <c r="I546" t="inlineStr">
        <is>
          <t>2.1.8</t>
        </is>
      </c>
    </row>
    <row r="547">
      <c r="A547" s="1" t="n">
        <v>545</v>
      </c>
      <c r="B547" t="inlineStr">
        <is>
          <t>CVE-2019-16763</t>
        </is>
      </c>
      <c r="C547" t="inlineStr">
        <is>
          <t>pannellum</t>
        </is>
      </c>
      <c r="D547" t="inlineStr">
        <is>
          <t>MODERATE</t>
        </is>
      </c>
      <c r="E547" t="inlineStr">
        <is>
          <t>Cross-Site Scripting in pannellum</t>
        </is>
      </c>
      <c r="F547" t="inlineStr">
        <is>
          <t>Versions of `pannellum ` prior to 2.5.6 are vulnerable to Cross-Site Scripting (XSS). The package fails to sanitize URLs for data URIs, which may allow attackers to execute arbitrary code in a victim's browser. 
## Recommendation
Upgrade to version 2.5.6 or later.</t>
        </is>
      </c>
      <c r="G547" t="inlineStr">
        <is>
          <t>2019-11-22T18:18:03Z</t>
        </is>
      </c>
      <c r="H547" t="inlineStr">
        <is>
          <t>&gt;= 2.5.0, &lt; 2.5.5</t>
        </is>
      </c>
      <c r="I547" t="inlineStr">
        <is>
          <t>2.5.5</t>
        </is>
      </c>
    </row>
    <row r="548">
      <c r="A548" s="1" t="n">
        <v>546</v>
      </c>
      <c r="B548" t="inlineStr">
        <is>
          <t>CVE-2019-10767</t>
        </is>
      </c>
      <c r="C548" t="inlineStr">
        <is>
          <t>iobroker.js-controller</t>
        </is>
      </c>
      <c r="D548" t="inlineStr">
        <is>
          <t>HIGH</t>
        </is>
      </c>
      <c r="E548" t="inlineStr">
        <is>
          <t>Arbitrary File Write in iobroker.js-controller</t>
        </is>
      </c>
      <c r="F548" t="inlineStr">
        <is>
          <t>Versions of `iobroker.controller` prior to 2.0.25 are vulnerable to Path Traversal. The package fails to restrict access to folders outside of the intended `/adapter/&lt;adapter-name&gt;` folder, which may allow attackers to include arbitrary files in the system. An attacker would need to be authenticated to perform the attack but the package has authentication disabled by default.
## Recommendation
Upgrade to version 2.0.25 or later.</t>
        </is>
      </c>
      <c r="G548" t="inlineStr">
        <is>
          <t>2019-12-02T18:06:14Z</t>
        </is>
      </c>
      <c r="H548" t="inlineStr">
        <is>
          <t>&lt; 2.0.25</t>
        </is>
      </c>
      <c r="I548" t="inlineStr">
        <is>
          <t>2.0.25</t>
        </is>
      </c>
    </row>
    <row r="549">
      <c r="A549" s="1" t="n">
        <v>547</v>
      </c>
      <c r="B549" t="inlineStr">
        <is>
          <t>CVE-2019-10771</t>
        </is>
      </c>
      <c r="C549" t="inlineStr">
        <is>
          <t>iobroker.web</t>
        </is>
      </c>
      <c r="D549" t="inlineStr">
        <is>
          <t>HIGH</t>
        </is>
      </c>
      <c r="E549" t="inlineStr">
        <is>
          <t>Cross-Site Scripting in iobroker.web</t>
        </is>
      </c>
      <c r="F549" t="inlineStr">
        <is>
          <t>Versions of `iobroker.web` prior to 2.4.10 are vulnerable to Cross-Site Scripting. The package fails to escape URL parameters that may be reflected in the server response. This can be used by attackers to execute arbitrary JavaScript in the victim's browser.
## Recommendation
Upgrade to version 2.4.10 or later.</t>
        </is>
      </c>
      <c r="G549" t="inlineStr">
        <is>
          <t>2019-12-02T18:14:30Z</t>
        </is>
      </c>
      <c r="H549" t="inlineStr">
        <is>
          <t>&lt; 2.4.10</t>
        </is>
      </c>
      <c r="I549" t="inlineStr">
        <is>
          <t>2.4.10</t>
        </is>
      </c>
    </row>
    <row r="550">
      <c r="A550" s="1" t="n">
        <v>548</v>
      </c>
      <c r="B550" t="inlineStr">
        <is>
          <t>CVE-2019-18954</t>
        </is>
      </c>
      <c r="C550" t="inlineStr">
        <is>
          <t>pomelo</t>
        </is>
      </c>
      <c r="D550" t="inlineStr">
        <is>
          <t>MODERATE</t>
        </is>
      </c>
      <c r="E550" t="inlineStr">
        <is>
          <t>Pomelo allows external control of critical state data</t>
        </is>
      </c>
      <c r="F550" t="inlineStr">
        <is>
          <t>Pomelo v2.2.5 allows external control of critical state data. A malicious user input can corrupt arbitrary methods and attributes in template/game-server/app/servers/connector/handler/entryHandler.js because certain internal attributes can be overwritten via a conflicting name. Hence, a malicious attacker can manipulate internal attributes by adding additional attributes to user input.</t>
        </is>
      </c>
      <c r="G550" t="inlineStr">
        <is>
          <t>2019-12-02T18:16:34Z</t>
        </is>
      </c>
      <c r="H550" t="inlineStr">
        <is>
          <t>&lt; 2.2.7</t>
        </is>
      </c>
      <c r="I550" t="inlineStr">
        <is>
          <t>2.2.7</t>
        </is>
      </c>
    </row>
    <row r="551">
      <c r="A551" s="1" t="n">
        <v>549</v>
      </c>
      <c r="B551" t="inlineStr">
        <is>
          <t>CVE-2019-18818</t>
        </is>
      </c>
      <c r="C551" t="inlineStr">
        <is>
          <t>strapi</t>
        </is>
      </c>
      <c r="D551" t="inlineStr">
        <is>
          <t>HIGH</t>
        </is>
      </c>
      <c r="E551" t="inlineStr">
        <is>
          <t>Privilege Escalation in strapi</t>
        </is>
      </c>
      <c r="F551" t="inlineStr">
        <is>
          <t>Versions of `strapi` prior to 3.0.0-beta.17.5 are vulnerable to Privilege Escalation. The password reset routes allows an unauthenticated attacker to reset an admin's password without providing a valid password reset token.
## Recommendation
Upgrade to version 3.0.0-beta.17.5 or later.</t>
        </is>
      </c>
      <c r="G551" t="inlineStr">
        <is>
          <t>2019-12-02T18:20:41Z</t>
        </is>
      </c>
      <c r="H551" t="inlineStr">
        <is>
          <t>&lt; 3.0.0-beta.17.5</t>
        </is>
      </c>
      <c r="I551" t="inlineStr">
        <is>
          <t>3.0.0-beta.17.5</t>
        </is>
      </c>
    </row>
    <row r="552">
      <c r="A552" s="1" t="n">
        <v>550</v>
      </c>
      <c r="B552" t="inlineStr">
        <is>
          <t>CVE-2019-19507</t>
        </is>
      </c>
      <c r="C552" t="inlineStr">
        <is>
          <t>jpv</t>
        </is>
      </c>
      <c r="D552" t="inlineStr">
        <is>
          <t>MODERATE</t>
        </is>
      </c>
      <c r="E552" t="inlineStr">
        <is>
          <t>Validation bypass is possible in Json Pattern Validator</t>
        </is>
      </c>
      <c r="F552" t="inlineStr">
        <is>
          <t>In jpv (aka Json Pattern Validator) before 2.1.1, compareCommon() can be bypassed because certain internal attributes can be overwritten via a conflicting name, as demonstrated by 'constructor': {'name':'Array'}. This affects validate(). Hence, a crafted payload can overwrite this builtin attribute to manipulate the type detection result.</t>
        </is>
      </c>
      <c r="G552" t="inlineStr">
        <is>
          <t>2019-12-04T21:25:28Z</t>
        </is>
      </c>
      <c r="H552" t="inlineStr">
        <is>
          <t>&lt; 2.1.1</t>
        </is>
      </c>
      <c r="I552" t="inlineStr">
        <is>
          <t>2.1.1</t>
        </is>
      </c>
    </row>
    <row r="553">
      <c r="A553" s="1" t="n">
        <v>551</v>
      </c>
      <c r="B553" t="inlineStr">
        <is>
          <t>CVE-2019-10744</t>
        </is>
      </c>
      <c r="C553" t="inlineStr">
        <is>
          <t>lodash</t>
        </is>
      </c>
      <c r="D553" t="inlineStr">
        <is>
          <t>HIGH</t>
        </is>
      </c>
      <c r="E553" t="inlineStr">
        <is>
          <t>Prototype Pollution in lodash</t>
        </is>
      </c>
      <c r="F553" t="inlineStr">
        <is>
          <t>Versions of `lodash` before 4.17.12 are vulnerable to Prototype Pollution.  The function `defaultsDeep` allows a malicious user to modify the prototype of `Object` via `{constructor: {prototype: {...}}}` causing the addition or modification of an existing property that will exist on all objects.
## Recommendation
Update to version 4.17.12 or later.</t>
        </is>
      </c>
      <c r="G553" t="inlineStr">
        <is>
          <t>2019-07-10T19:45:23Z</t>
        </is>
      </c>
      <c r="H553" t="inlineStr">
        <is>
          <t>&lt; 4.17.12</t>
        </is>
      </c>
      <c r="I553" t="inlineStr">
        <is>
          <t>4.17.12</t>
        </is>
      </c>
    </row>
    <row r="554">
      <c r="A554" s="1" t="n">
        <v>552</v>
      </c>
      <c r="B554" t="inlineStr">
        <is>
          <t>CVE-2019-16769</t>
        </is>
      </c>
      <c r="C554" t="inlineStr">
        <is>
          <t>serialize-javascript</t>
        </is>
      </c>
      <c r="D554" t="inlineStr">
        <is>
          <t>MODERATE</t>
        </is>
      </c>
      <c r="E554" t="inlineStr">
        <is>
          <t>Cross-Site Scripting in serialize-javascript</t>
        </is>
      </c>
      <c r="F554" t="inlineStr">
        <is>
          <t>Versions of `serialize-javascript` prior to 2.1.1 are vulnerable to Cross-Site Scripting (XSS). The package fails to sanitize serialized regular expressions. This vulnerability does not affect Node.js applications.
## Recommendation
Upgrade to version 2.1.1 or later.</t>
        </is>
      </c>
      <c r="G554" t="inlineStr">
        <is>
          <t>2019-12-05T18:44:37Z</t>
        </is>
      </c>
      <c r="H554" t="inlineStr">
        <is>
          <t>&lt; 2.1.1</t>
        </is>
      </c>
      <c r="I554" t="inlineStr">
        <is>
          <t>2.1.1</t>
        </is>
      </c>
    </row>
    <row r="555">
      <c r="A555" s="1" t="n">
        <v>553</v>
      </c>
      <c r="B555" t="inlineStr">
        <is>
          <t>CVE-2019-16772</t>
        </is>
      </c>
      <c r="C555" t="inlineStr">
        <is>
          <t>serialize-to-js</t>
        </is>
      </c>
      <c r="D555" t="inlineStr">
        <is>
          <t>MODERATE</t>
        </is>
      </c>
      <c r="E555" t="inlineStr">
        <is>
          <t>Cross-Site Scripting in serialize-to-js</t>
        </is>
      </c>
      <c r="F555" t="inlineStr">
        <is>
          <t>Versions of `serialize-to-js` prior to 3.0.1 are vulnerable to Cross-Site Scripting (XSS). The package fails to sanitize serialized regular expressions. This vulnerability does not affect Node.js applications.
## Recommendation
Upgrade to version 3.0.1 or later.</t>
        </is>
      </c>
      <c r="G555" t="inlineStr">
        <is>
          <t>2019-12-06T23:20:26Z</t>
        </is>
      </c>
      <c r="H555" t="inlineStr">
        <is>
          <t>&lt; 3.0.1</t>
        </is>
      </c>
      <c r="I555" t="inlineStr">
        <is>
          <t>3.0.1</t>
        </is>
      </c>
    </row>
    <row r="556">
      <c r="A556" s="1" t="n">
        <v>554</v>
      </c>
      <c r="B556" t="inlineStr">
        <is>
          <t>GHSA-5v72-xg48-5rpm</t>
        </is>
      </c>
      <c r="C556" t="inlineStr">
        <is>
          <t>ws</t>
        </is>
      </c>
      <c r="D556" t="inlineStr">
        <is>
          <t>HIGH</t>
        </is>
      </c>
      <c r="E556" t="inlineStr">
        <is>
          <t>Denial of Service in ws</t>
        </is>
      </c>
      <c r="F556" t="inlineStr">
        <is>
          <t>Affected versions of `ws` can crash when a specially crafted `Sec-WebSocket-Extensions` header containing `Object.prototype` property names as extension or parameter names is sent.
## Proof of concept
```
const WebSocket = require('ws');
const net = require('net');
const wss = new WebSocket.Server({ port: 3000 }, function () {
  const payload = 'constructor';  // or ',;constructor'
  const request = [
    'GET / HTTP/1.1',
    'Connection: Upgrade',
    'Sec-WebSocket-Key: test',
    'Sec-WebSocket-Version: 8',
    `Sec-WebSocket-Extensions: ${payload}`,
    'Upgrade: websocket',
    '\r\n'
  ].join('\r\n');
  const socket = net.connect(3000, function () {
    socket.resume();
    socket.write(request);
  });
});
```
## Recommendation
Update to version 3.3.1 or later.</t>
        </is>
      </c>
      <c r="G556" t="inlineStr">
        <is>
          <t>2019-06-04T19:37:52Z</t>
        </is>
      </c>
      <c r="H556" t="inlineStr">
        <is>
          <t>&gt;= 0.2.6, &lt; 1.1.5</t>
        </is>
      </c>
      <c r="I556" t="inlineStr">
        <is>
          <t>1.1.5</t>
        </is>
      </c>
    </row>
    <row r="557">
      <c r="A557" s="1" t="n">
        <v>555</v>
      </c>
      <c r="B557" t="inlineStr">
        <is>
          <t>GHSA-5v72-xg48-5rpm</t>
        </is>
      </c>
      <c r="C557" t="inlineStr">
        <is>
          <t>ws</t>
        </is>
      </c>
      <c r="D557" t="inlineStr">
        <is>
          <t>HIGH</t>
        </is>
      </c>
      <c r="E557" t="inlineStr">
        <is>
          <t>Denial of Service in ws</t>
        </is>
      </c>
      <c r="F557" t="inlineStr">
        <is>
          <t>Affected versions of `ws` can crash when a specially crafted `Sec-WebSocket-Extensions` header containing `Object.prototype` property names as extension or parameter names is sent.
## Proof of concept
```
const WebSocket = require('ws');
const net = require('net');
const wss = new WebSocket.Server({ port: 3000 }, function () {
  const payload = 'constructor';  // or ',;constructor'
  const request = [
    'GET / HTTP/1.1',
    'Connection: Upgrade',
    'Sec-WebSocket-Key: test',
    'Sec-WebSocket-Version: 8',
    `Sec-WebSocket-Extensions: ${payload}`,
    'Upgrade: websocket',
    '\r\n'
  ].join('\r\n');
  const socket = net.connect(3000, function () {
    socket.resume();
    socket.write(request);
  });
});
```
## Recommendation
Update to version 3.3.1 or later.</t>
        </is>
      </c>
      <c r="G557" t="inlineStr">
        <is>
          <t>2019-06-04T19:37:52Z</t>
        </is>
      </c>
      <c r="H557" t="inlineStr">
        <is>
          <t>&gt;= 2.0.0, &lt; 3.3.1</t>
        </is>
      </c>
      <c r="I557" t="inlineStr">
        <is>
          <t>3.3.1</t>
        </is>
      </c>
    </row>
    <row r="558">
      <c r="A558" s="1" t="n">
        <v>556</v>
      </c>
      <c r="B558" t="inlineStr">
        <is>
          <t>CVE-2019-16776</t>
        </is>
      </c>
      <c r="C558" t="inlineStr">
        <is>
          <t>npm</t>
        </is>
      </c>
      <c r="D558" t="inlineStr">
        <is>
          <t>LOW</t>
        </is>
      </c>
      <c r="E558" t="inlineStr">
        <is>
          <t>Symlink reference outside of node_modules in npm</t>
        </is>
      </c>
      <c r="F558" t="inlineStr">
        <is>
          <t>Versions of the npm CLI prior to 6.13.3 are vulnerable to a symlink reference outside of node_modules. It is possible for packages to create symlinks to files outside of the`node_modules` folder through the `bin` field upon installation. A properly constructed entry in the package.json bin field would allow a package publisher to create a symlink pointing to arbitrary files on a user’s system when the package is installed. Only files accessible by the user running the `npm install` are affected.  
This behavior is still possible through install scripts. This vulnerability bypasses a user using the --ignore-scripts install option.
## Recommendation
Upgrade to version 6.13.3 or later.</t>
        </is>
      </c>
      <c r="G558" t="inlineStr">
        <is>
          <t>2019-12-13T15:39:26Z</t>
        </is>
      </c>
      <c r="H558" t="inlineStr">
        <is>
          <t>&lt; 6.13.3</t>
        </is>
      </c>
      <c r="I558" t="inlineStr">
        <is>
          <t>6.13.3</t>
        </is>
      </c>
    </row>
    <row r="559">
      <c r="A559" s="1" t="n">
        <v>557</v>
      </c>
      <c r="B559" t="inlineStr">
        <is>
          <t>CVE-2019-16777</t>
        </is>
      </c>
      <c r="C559" t="inlineStr">
        <is>
          <t>npm</t>
        </is>
      </c>
      <c r="D559" t="inlineStr">
        <is>
          <t>LOW</t>
        </is>
      </c>
      <c r="E559" t="inlineStr">
        <is>
          <t>Global node_modules Binary Overwrite in npm</t>
        </is>
      </c>
      <c r="F559" t="inlineStr">
        <is>
          <t>Versions of  the npm CLI prior to 6.13.4 are vulnerable to a Global node_modules Binary Overwrite. It fails to prevent existing globally-installed binaries to be overwritten by other package installations. 
For example, if a package was installed globally and created a `serve` binary, any subsequent installs of packages that also create a `serve` binary would overwrite the first binary. This will not overwrite system binaries but only binaries put into the global node_modules directory.
This behavior is still allowed in local installations and also through install scripts. This vulnerability bypasses a user using the --ignore-scripts install option.
## Recommendation
Upgrade to version 6.13.4 or later.</t>
        </is>
      </c>
      <c r="G559" t="inlineStr">
        <is>
          <t>2019-12-13T15:39:32Z</t>
        </is>
      </c>
      <c r="H559" t="inlineStr">
        <is>
          <t>&lt; 6.13.4</t>
        </is>
      </c>
      <c r="I559" t="inlineStr">
        <is>
          <t>6.13.4</t>
        </is>
      </c>
    </row>
    <row r="560">
      <c r="A560" s="1" t="n">
        <v>558</v>
      </c>
      <c r="B560" t="inlineStr">
        <is>
          <t>CVE-2019-19771</t>
        </is>
      </c>
      <c r="C560" t="inlineStr">
        <is>
          <t>lodahs</t>
        </is>
      </c>
      <c r="D560" t="inlineStr">
        <is>
          <t>CRITICAL</t>
        </is>
      </c>
      <c r="E560" t="inlineStr">
        <is>
          <t>Malicious Package in lodahs</t>
        </is>
      </c>
      <c r="F560"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560" t="inlineStr">
        <is>
          <t>2019-12-16T19:29:33Z</t>
        </is>
      </c>
      <c r="H560" t="inlineStr">
        <is>
          <t>&gt;= 0.0.1</t>
        </is>
      </c>
      <c r="I560" t="inlineStr"/>
    </row>
    <row r="561">
      <c r="A561" s="1" t="n">
        <v>559</v>
      </c>
      <c r="B561" t="inlineStr">
        <is>
          <t>CVE-2019-19919</t>
        </is>
      </c>
      <c r="C561" t="inlineStr">
        <is>
          <t>handlebars</t>
        </is>
      </c>
      <c r="D561" t="inlineStr">
        <is>
          <t>HIGH</t>
        </is>
      </c>
      <c r="E561" t="inlineStr">
        <is>
          <t>Prototype Pollution in handlebars</t>
        </is>
      </c>
      <c r="F561" t="inlineStr">
        <is>
          <t>Versions of `handlebars` prior to 3.0.8 or 4.3.0 are vulnerable to Prototype Pollution leading to Remote Code Execution. Templates may alter an Objects' `__proto__` and `__defineGetter__` properties, which may allow an attacker to execute arbitrary code through crafted payloads.
## Recommendation
Upgrade to version 3.0.8, 4.3.0 or later.</t>
        </is>
      </c>
      <c r="G561" t="inlineStr">
        <is>
          <t>2019-12-26T17:58:13Z</t>
        </is>
      </c>
      <c r="H561" t="inlineStr">
        <is>
          <t>&lt; 4.3.0</t>
        </is>
      </c>
      <c r="I561" t="inlineStr">
        <is>
          <t>4.3.0</t>
        </is>
      </c>
    </row>
    <row r="562">
      <c r="A562" s="1" t="n">
        <v>560</v>
      </c>
      <c r="B562" t="inlineStr">
        <is>
          <t>CVE-2016-1000236</t>
        </is>
      </c>
      <c r="C562" t="inlineStr">
        <is>
          <t>cookie-signature</t>
        </is>
      </c>
      <c r="D562" t="inlineStr">
        <is>
          <t>MODERATE</t>
        </is>
      </c>
      <c r="E562" t="inlineStr">
        <is>
          <t>Timing Attack in cookie-signature</t>
        </is>
      </c>
      <c r="F562" t="inlineStr">
        <is>
          <t>Affected versions of `cookie-signature` are vulnerable to timing attacks as a result of using a fail-early comparison instead of a constant-time comparison. 
Timing attacks remove the exponential increase in entropy gained from increased secret length, by providing per-character feedback on the correctness of a guess via miniscule timing differences.
Under favorable network conditions, an attacker can exploit this to guess the secret in no more than `charset*length` guesses, instead of `charset^length` guesses required were the timing attack not present. 
## Recommendation
Update to 1.0.6 or later.</t>
        </is>
      </c>
      <c r="G562" t="inlineStr">
        <is>
          <t>2020-01-06T18:44:10Z</t>
        </is>
      </c>
      <c r="H562" t="inlineStr">
        <is>
          <t>&lt; 1.0.4</t>
        </is>
      </c>
      <c r="I562" t="inlineStr">
        <is>
          <t>1.0.4</t>
        </is>
      </c>
    </row>
    <row r="563">
      <c r="A563" s="1" t="n">
        <v>561</v>
      </c>
      <c r="B563" t="inlineStr">
        <is>
          <t>CVE-2019-10758</t>
        </is>
      </c>
      <c r="C563" t="inlineStr">
        <is>
          <t>mongo-express</t>
        </is>
      </c>
      <c r="D563" t="inlineStr">
        <is>
          <t>HIGH</t>
        </is>
      </c>
      <c r="E563" t="inlineStr">
        <is>
          <t>Remote Code Execution Vulnerability in NPM mongo-express</t>
        </is>
      </c>
      <c r="F563" t="inlineStr">
        <is>
          <t>### Impact
Remote code execution on the host machine by any authenticated user.
### Proof Of Concept
Launching mongo-express on a Mac, pasting the following into the "create index" field will pop open the Mac calculator:
```javascript
this.constructor.constructor("return process")().mainModule.require('child_process').execSync('/Applications/Calculator.app/Contents/MacOS/Calculator')
```
### Patches
Users should upgrade to version `0.54.0`
### Workarounds
_Is there a way for users to fix or remediate the vulnerability without upgrading?_
### References
[Snyk Security Advisory](https://snyk.io/vuln/SNYK-JS-MONGOEXPRESS-473215)
[CVE](https://cve.mitre.org/cgi-bin/cvename.cgi?name=CVE-2019-10758)
### For more information
If you have any questions or comments about this advisory:
* Open an issue in [example link to repo](http://example.com)
* Email us at [example email address](mailto:example@example.com)
#### Thanks
@JLLeitschuh for finding and reporting this vulnerability</t>
        </is>
      </c>
      <c r="G563" t="inlineStr">
        <is>
          <t>2019-12-30T19:30:31Z</t>
        </is>
      </c>
      <c r="H563" t="inlineStr">
        <is>
          <t>&lt; 0.54.0</t>
        </is>
      </c>
      <c r="I563" t="inlineStr">
        <is>
          <t>0.54.0</t>
        </is>
      </c>
    </row>
    <row r="564">
      <c r="A564" s="1" t="n">
        <v>562</v>
      </c>
      <c r="B564" t="inlineStr">
        <is>
          <t>CVE-2020-5219</t>
        </is>
      </c>
      <c r="C564" t="inlineStr">
        <is>
          <t>angular-expressions</t>
        </is>
      </c>
      <c r="D564" t="inlineStr">
        <is>
          <t>HIGH</t>
        </is>
      </c>
      <c r="E564" t="inlineStr">
        <is>
          <t>Remote Code Execution in Angular Expressions</t>
        </is>
      </c>
      <c r="F564" t="inlineStr">
        <is>
          <t>### Impact
The vulnerability, reported by GoSecure Inc, allows Remote Code Execution, if you call `expressions.compile(userControlledInput)` where `userControlledInput` is text that comes from user input.
* If running angular-expressions in the browser, an attacker could run any browser script when the application code calls expressions.compile(userControlledInput).
* If running angular-expressions on the server, an attacker could run any Javascript expression, thus gaining Remote Code Execution.
### Patches
Users should upgrade to version 1.0.1 of angular-expressions
### Workarounds
A temporary workaround might be either to : 
* disable user-controlled input that will be fed into angular-expressions in your application
OR
* allow only following characters in the userControlledInput : 
```js
if (/^[|a-zA-Z.0-9 :"'+-?]+$/.test(userControlledInput)) {
      var result = expressions.compile(userControlledInput);
}
else {
     result = undefined;
}
```
### References
[Removal of angular-expression sandbox](http://blog.angularjs.org/2016/09/angular-16-expression-sandbox-removal.html)
### For more information
If you have any questions or comments about this advisory:
* Open an issue in [angular-expressions](https://github.com/peerigon/angular-expressions/issues)
* [Email us](mailto:contact@javascript-ninja.fr)
### Credits 
The issue was reported by Maxime Nadeau from GoSecure, Inc.</t>
        </is>
      </c>
      <c r="G564" t="inlineStr">
        <is>
          <t>2020-01-24T15:27:25Z</t>
        </is>
      </c>
      <c r="H564" t="inlineStr">
        <is>
          <t>&lt; 1.0.1</t>
        </is>
      </c>
      <c r="I564" t="inlineStr">
        <is>
          <t>1.0.1</t>
        </is>
      </c>
    </row>
    <row r="565">
      <c r="A565" s="1" t="n">
        <v>563</v>
      </c>
      <c r="B565" t="inlineStr">
        <is>
          <t>CVE-2019-15607</t>
        </is>
      </c>
      <c r="C565" t="inlineStr">
        <is>
          <t>node-red</t>
        </is>
      </c>
      <c r="D565" t="inlineStr">
        <is>
          <t>MODERATE</t>
        </is>
      </c>
      <c r="E565" t="inlineStr">
        <is>
          <t>Cross-Site Scripting in node-red</t>
        </is>
      </c>
      <c r="F565" t="inlineStr">
        <is>
          <t>Versions of `node-red` prior to 0.20.8are vulnerable to Cross-Site Scripting (XSS). The package fails to sanitize the `name` field in new Flows, allowing attackers to execute arbitrary JavaScript in the victim's browser.
## Recommendation
Upgrade to version 0.18.6 or later.</t>
        </is>
      </c>
      <c r="G565" t="inlineStr">
        <is>
          <t>2020-01-30T21:00:21Z</t>
        </is>
      </c>
      <c r="H565" t="inlineStr">
        <is>
          <t>&lt;= 0.20.7</t>
        </is>
      </c>
      <c r="I565" t="inlineStr">
        <is>
          <t>0.20.8</t>
        </is>
      </c>
    </row>
    <row r="566">
      <c r="A566" s="1" t="n">
        <v>564</v>
      </c>
      <c r="B566" t="inlineStr">
        <is>
          <t>GHSA-27gm-ghr9-4v95</t>
        </is>
      </c>
      <c r="C566" t="inlineStr">
        <is>
          <t>tinymce</t>
        </is>
      </c>
      <c r="D566" t="inlineStr">
        <is>
          <t>HIGH</t>
        </is>
      </c>
      <c r="E566" t="inlineStr">
        <is>
          <t>Cross-site scripting vulnerability in TinyMCE</t>
        </is>
      </c>
      <c r="F566" t="inlineStr">
        <is>
          <t>### Impact
A cross-site scripting (XSS) vulnerability was discovered in: the core parser, `paste` and `visualchars` plugins. The vulnerability allowed arbitrary JavaScript execution when inserting a specially crafted piece of content into the editor via the clipboard or APIs. This impacts all users who are using TinyMCE 4.9.6 or lower and TinyMCE 5.1.3 or lower.
### Patches
This vulnerability has been patched in TinyMCE 4.9.7 and 5.1.4 by improved parser logic and HTML sanitization.
### Workarounds
The workarounds available are:
- disable the impacted plugins
- manually sanitize the content using the `BeforeSetContent` event (see below)
- upgrade to either TinyMCE 4.9.7 or TinyMCE 5.1.4
#### Example: Manually sanitize content
```js
editor.on('BeforeSetContent', function(e) {
  var sanitizedContent = ...; // Manually sanitize content here
  e.content = sanitizedContent;
});
```
### Acknowledgements
Tiny Technologies would like to thank Michał Bentkowski for discovering this vulnerability.
### References
https://www.tiny.cloud/docs/release-notes/release-notes514/#securityfixes
### For more information
If you have any questions or comments about this advisory:
* Open an issue in the [TinyMCE repo](https://github.com/tinymce/tinymce/issues)
* Email us at [infosec@tiny.cloud](mailto:infosec@tiny.cloud)</t>
        </is>
      </c>
      <c r="G566" t="inlineStr">
        <is>
          <t>2020-01-30T21:22:15Z</t>
        </is>
      </c>
      <c r="H566" t="inlineStr">
        <is>
          <t>&lt; 4.9.7</t>
        </is>
      </c>
      <c r="I566" t="inlineStr">
        <is>
          <t>4.9.7</t>
        </is>
      </c>
    </row>
    <row r="567">
      <c r="A567" s="1" t="n">
        <v>565</v>
      </c>
      <c r="B567" t="inlineStr">
        <is>
          <t>GHSA-27gm-ghr9-4v95</t>
        </is>
      </c>
      <c r="C567" t="inlineStr">
        <is>
          <t>tinymce</t>
        </is>
      </c>
      <c r="D567" t="inlineStr">
        <is>
          <t>HIGH</t>
        </is>
      </c>
      <c r="E567" t="inlineStr">
        <is>
          <t>Cross-site scripting vulnerability in TinyMCE</t>
        </is>
      </c>
      <c r="F567" t="inlineStr">
        <is>
          <t>### Impact
A cross-site scripting (XSS) vulnerability was discovered in: the core parser, `paste` and `visualchars` plugins. The vulnerability allowed arbitrary JavaScript execution when inserting a specially crafted piece of content into the editor via the clipboard or APIs. This impacts all users who are using TinyMCE 4.9.6 or lower and TinyMCE 5.1.3 or lower.
### Patches
This vulnerability has been patched in TinyMCE 4.9.7 and 5.1.4 by improved parser logic and HTML sanitization.
### Workarounds
The workarounds available are:
- disable the impacted plugins
- manually sanitize the content using the `BeforeSetContent` event (see below)
- upgrade to either TinyMCE 4.9.7 or TinyMCE 5.1.4
#### Example: Manually sanitize content
```js
editor.on('BeforeSetContent', function(e) {
  var sanitizedContent = ...; // Manually sanitize content here
  e.content = sanitizedContent;
});
```
### Acknowledgements
Tiny Technologies would like to thank Michał Bentkowski for discovering this vulnerability.
### References
https://www.tiny.cloud/docs/release-notes/release-notes514/#securityfixes
### For more information
If you have any questions or comments about this advisory:
* Open an issue in the [TinyMCE repo](https://github.com/tinymce/tinymce/issues)
* Email us at [infosec@tiny.cloud](mailto:infosec@tiny.cloud)</t>
        </is>
      </c>
      <c r="G567" t="inlineStr">
        <is>
          <t>2020-01-30T21:22:15Z</t>
        </is>
      </c>
      <c r="H567" t="inlineStr">
        <is>
          <t>&gt;= 5.0.0, &lt; 5.1.4</t>
        </is>
      </c>
      <c r="I567" t="inlineStr">
        <is>
          <t>5.1.4</t>
        </is>
      </c>
    </row>
    <row r="568">
      <c r="A568" s="1" t="n">
        <v>566</v>
      </c>
      <c r="B568" t="inlineStr">
        <is>
          <t>CVE-2020-5232</t>
        </is>
      </c>
      <c r="C568" t="inlineStr">
        <is>
          <t>@ensdomains/ens</t>
        </is>
      </c>
      <c r="D568" t="inlineStr">
        <is>
          <t>CRITICAL</t>
        </is>
      </c>
      <c r="E568" t="inlineStr">
        <is>
          <t>Malicious takeover of previously owned ENS names</t>
        </is>
      </c>
      <c r="F568" t="inlineStr">
        <is>
          <t>### Impact
A user who owns an ENS domain can set a "trapdoor", allowing them to transfer ownership to another user, and later regain ownership without the new owner's consent or awareness.
### Patches
A new ENS deployment is being rolled out that fixes this vulnerability in the ENS registry. The registry is newly deployed at [0x00000000000C2E074eC69A0dFb2997BA6C7d2e1e](https://etherscan.io/address/0x00000000000C2E074eC69A0dFb2997BA6C7d2e1e).
### Workarounds
Do not accept transfers of ENS domains from other users on the old registrar.</t>
        </is>
      </c>
      <c r="G568" t="inlineStr">
        <is>
          <t>2020-01-30T23:55:04Z</t>
        </is>
      </c>
      <c r="H568" t="inlineStr">
        <is>
          <t>&lt; 0.4.0</t>
        </is>
      </c>
      <c r="I568" t="inlineStr">
        <is>
          <t>0.4.0</t>
        </is>
      </c>
    </row>
    <row r="569">
      <c r="A569" s="1" t="n">
        <v>567</v>
      </c>
      <c r="B569" t="inlineStr">
        <is>
          <t>CVE-2019-20174</t>
        </is>
      </c>
      <c r="C569" t="inlineStr">
        <is>
          <t>auth0-lock</t>
        </is>
      </c>
      <c r="D569" t="inlineStr">
        <is>
          <t>MODERATE</t>
        </is>
      </c>
      <c r="E569" t="inlineStr">
        <is>
          <t>Placeholder property does not indicate HTML capable, could lead to inadvertent abuse</t>
        </is>
      </c>
      <c r="F569" t="inlineStr">
        <is>
          <t>## Overview
Auth0 Lock version 11.20.4 and earlier did not properly sanitize the generated HTML code. Customers using the `additionalSignUpFields` customization option to add a checkbox to the sign-up dialog that are passing a `placeholder` property obtained from an untrusted source (e.g. a query parameter) could allow cross-site scripting (XSS) on their signup pages.
## Am I affected?
You are affected by this vulnerability if all of the following conditions apply:
- You are using Auth0 Lock version 11.20.4 or earlier.
- You pass `additionalSignUpFields` as options when initializing Lock which includes a field of type `checkbox` whose `placeholder` value is obtained from an untrusted source.
An example of a vulnerable snippet is the following where the `placeholder` value is partially user-controlled by the `name` query parameter:
```javascript
&lt;script&gt;
    var params = new URLSearchParams(window.location.search);
    var options = {
        auth: {
            redirectUrl: 'http://localhost:12345/callback',
            responseType: 'code',
            params: {
                scope: 'openid email',
            },
        },
        additionalSignUpFields: [{
            name: 'agree',
            type: 'checkbox',
            placeholder: "I agree to Terms and Conditions for " + params.get('name'),
        }],
    };
    var lock = new Auth0Lock('&lt;CLIENT_ID&gt;', '&lt;TENANT_NAME&gt;.auth0.com', options);
    lock.show({
        allowShowPassword: true,
        initialScreen: 'signUp',
    });
&lt;/script&gt;
```
## How to fix that?
Developers using Auth0’s signin solution Lock need to upgrade to version 11.21.0 or later. Version 11.21.0 introduces two changes:
1. The existing `placeholder` property is now treated as plain text to mitigate the problem.
2. A new `placeholderHTML` property is introduced that indicates the level of control it provides and that it should be only supplied from trusted sources.
## Will this update impact my users?
This fix patches the Auth0 Lock widget and may require changes in application code, but it will not impact your users, their current state, or any existing sessions.
Developers using the `placeholder` property with HTML content from a trusted source should start using the `placeholderHTML` property to continue providing the same user experience.</t>
        </is>
      </c>
      <c r="G569" t="inlineStr">
        <is>
          <t>2020-01-31T17:59:51Z</t>
        </is>
      </c>
      <c r="H569" t="inlineStr">
        <is>
          <t>&lt; 11.21.0</t>
        </is>
      </c>
      <c r="I569" t="inlineStr">
        <is>
          <t>11.21.0</t>
        </is>
      </c>
    </row>
    <row r="570">
      <c r="A570" s="1" t="n">
        <v>568</v>
      </c>
      <c r="B570" t="inlineStr">
        <is>
          <t>CVE-2019-15597</t>
        </is>
      </c>
      <c r="C570" t="inlineStr">
        <is>
          <t>node-df</t>
        </is>
      </c>
      <c r="D570" t="inlineStr">
        <is>
          <t>HIGH</t>
        </is>
      </c>
      <c r="E570" t="inlineStr">
        <is>
          <t>Command Injection in node-df</t>
        </is>
      </c>
      <c r="F570" t="inlineStr">
        <is>
          <t>All versions of `node-df` are vulnerable to Command Injection. The package fails to sanitize filenames passed to the  `file` option. If this value is user-controlled it  may allow attackers to run arbitrary commands in the server.
## Recommendation
No fix is currently available. Consider using an alternative package until a fix is made available.</t>
        </is>
      </c>
      <c r="G570" t="inlineStr">
        <is>
          <t>2020-02-14T23:09:10Z</t>
        </is>
      </c>
      <c r="H570">
        <f> 0.1.4</f>
        <v/>
      </c>
      <c r="I570" t="inlineStr"/>
    </row>
    <row r="571">
      <c r="A571" s="1" t="n">
        <v>569</v>
      </c>
      <c r="B571" t="inlineStr">
        <is>
          <t>CVE-2019-14863</t>
        </is>
      </c>
      <c r="C571" t="inlineStr">
        <is>
          <t>angular</t>
        </is>
      </c>
      <c r="D571" t="inlineStr">
        <is>
          <t>HIGH</t>
        </is>
      </c>
      <c r="E571" t="inlineStr">
        <is>
          <t>Cross-Site Scripting in angular</t>
        </is>
      </c>
      <c r="F571" t="inlineStr">
        <is>
          <t>Versions of `angular` prior to 1.5.0-beta.1 are vulnerable to Cross-Site Scripting. The package fails to sanitize `xlink:href` attributes, which may allow attackers to execute arbitrary JavaScript in a victim's browser if the value is user-controlled.
## Recommendation
Upgrade to version 1.5.0-beta.1 or later.</t>
        </is>
      </c>
      <c r="G571" t="inlineStr">
        <is>
          <t>2020-02-14T23:08:49Z</t>
        </is>
      </c>
      <c r="H571" t="inlineStr">
        <is>
          <t>&lt;= 1.4.14</t>
        </is>
      </c>
      <c r="I571" t="inlineStr">
        <is>
          <t>1.5.0</t>
        </is>
      </c>
    </row>
    <row r="572">
      <c r="A572" s="1" t="n">
        <v>570</v>
      </c>
      <c r="B572" t="inlineStr">
        <is>
          <t>CVE-2019-10776</t>
        </is>
      </c>
      <c r="C572" t="inlineStr">
        <is>
          <t>git-diff-apply</t>
        </is>
      </c>
      <c r="D572" t="inlineStr">
        <is>
          <t>HIGH</t>
        </is>
      </c>
      <c r="E572" t="inlineStr">
        <is>
          <t>OS command injection in git-diff-apply</t>
        </is>
      </c>
      <c r="F572" t="inlineStr">
        <is>
          <t>In "index.js" file line 240, the run command executes the git command with a user controlled variable called remoteUrl. This affects git-diff-apply all versions prior to 0.22.2.</t>
        </is>
      </c>
      <c r="G572" t="inlineStr">
        <is>
          <t>2020-02-14T23:09:24Z</t>
        </is>
      </c>
      <c r="H572" t="inlineStr">
        <is>
          <t>&lt;= 0.22.1</t>
        </is>
      </c>
      <c r="I572" t="inlineStr">
        <is>
          <t>0.22.2</t>
        </is>
      </c>
    </row>
    <row r="573">
      <c r="A573" s="1" t="n">
        <v>571</v>
      </c>
      <c r="B573" t="inlineStr">
        <is>
          <t>CVE-2019-10777</t>
        </is>
      </c>
      <c r="C573" t="inlineStr">
        <is>
          <t>aws-lambda</t>
        </is>
      </c>
      <c r="D573" t="inlineStr">
        <is>
          <t>HIGH</t>
        </is>
      </c>
      <c r="E573" t="inlineStr">
        <is>
          <t>OS command injection in aws-lambda</t>
        </is>
      </c>
      <c r="F573" t="inlineStr">
        <is>
          <t>In aws-lambda versions prior to version 1.0.5, the "config.FunctioName" is used to construct the argument used within the "exec" function without any sanitization. It is possible for a user to inject arbitrary commands to the "zipCmd" used within "config.FunctionName".</t>
        </is>
      </c>
      <c r="G573" t="inlineStr">
        <is>
          <t>2020-02-14T23:09:45Z</t>
        </is>
      </c>
      <c r="H573" t="inlineStr">
        <is>
          <t>&lt;= 1.0.4</t>
        </is>
      </c>
      <c r="I573" t="inlineStr">
        <is>
          <t>1.0.5</t>
        </is>
      </c>
    </row>
    <row r="574">
      <c r="A574" s="1" t="n">
        <v>572</v>
      </c>
      <c r="B574" t="inlineStr">
        <is>
          <t>CVE-2019-10773</t>
        </is>
      </c>
      <c r="C574" t="inlineStr">
        <is>
          <t>yarn</t>
        </is>
      </c>
      <c r="D574" t="inlineStr">
        <is>
          <t>MODERATE</t>
        </is>
      </c>
      <c r="E574" t="inlineStr">
        <is>
          <t>Improper link resolution before file access (Link Following)</t>
        </is>
      </c>
      <c r="F574" t="inlineStr">
        <is>
          <t>In Yarn before 1.21.1, the package install functionality can be abused to generate arbitrary symlinks on the host filesystem by using specially crafted "bin" keys. Existing files could be overwritten depending on the current user permission set.</t>
        </is>
      </c>
      <c r="G574" t="inlineStr">
        <is>
          <t>2020-02-14T23:10:16Z</t>
        </is>
      </c>
      <c r="H574" t="inlineStr">
        <is>
          <t>&lt;= 1.21.1</t>
        </is>
      </c>
      <c r="I574" t="inlineStr">
        <is>
          <t>1.22.0</t>
        </is>
      </c>
    </row>
    <row r="575">
      <c r="A575" s="1" t="n">
        <v>573</v>
      </c>
      <c r="B575" t="inlineStr">
        <is>
          <t>CVE-2019-10785</t>
        </is>
      </c>
      <c r="C575" t="inlineStr">
        <is>
          <t>dojox</t>
        </is>
      </c>
      <c r="D575" t="inlineStr">
        <is>
          <t>LOW</t>
        </is>
      </c>
      <c r="E575" t="inlineStr">
        <is>
          <t xml:space="preserve">XSS in dojox due to insufficient escape in dojox.xmpp.util.xmlEncode </t>
        </is>
      </c>
      <c r="F575" t="inlineStr">
        <is>
          <t>### Impact
_What kind of vulnerability is it? Who is impacted?_
Potential XSS vulnerability for users of `dojox/xmpp` and `dojox/dtl`.
### Patches
_Has the problem been patched? What versions should users upgrade to?_
Yes, patches are available for the 1.11 through 1.16 versions. Users should upgrade to one of these versions of Dojo:
* 1.16.1
* 1.15.2
* 1.14.5
* 1.13.6
* 1.12.7
* 1.11.9
Users of Dojo 1.10.x and earlier should review this change and determine if it impacts them, and backport the change as appropriate.
### Workarounds
_Is there a way for users to fix or remediate the vulnerability without upgrading?_
The change applied in https://github.com/dojo/dojox/pull/315 could get added separately as a patch.
### For more information
If you have any questions or comments about this advisory:
* Open an issue in [dojo/dojox](https://github.com/dojo/dojox/)</t>
        </is>
      </c>
      <c r="G575" t="inlineStr">
        <is>
          <t>2020-02-13T22:21:06Z</t>
        </is>
      </c>
      <c r="H575" t="inlineStr">
        <is>
          <t>&lt; 1.11.9</t>
        </is>
      </c>
      <c r="I575" t="inlineStr">
        <is>
          <t>1.11.9</t>
        </is>
      </c>
    </row>
    <row r="576">
      <c r="A576" s="1" t="n">
        <v>574</v>
      </c>
      <c r="B576" t="inlineStr">
        <is>
          <t>CVE-2019-10785</t>
        </is>
      </c>
      <c r="C576" t="inlineStr">
        <is>
          <t>dojox</t>
        </is>
      </c>
      <c r="D576" t="inlineStr">
        <is>
          <t>LOW</t>
        </is>
      </c>
      <c r="E576" t="inlineStr">
        <is>
          <t xml:space="preserve">XSS in dojox due to insufficient escape in dojox.xmpp.util.xmlEncode </t>
        </is>
      </c>
      <c r="F576" t="inlineStr">
        <is>
          <t>### Impact
_What kind of vulnerability is it? Who is impacted?_
Potential XSS vulnerability for users of `dojox/xmpp` and `dojox/dtl`.
### Patches
_Has the problem been patched? What versions should users upgrade to?_
Yes, patches are available for the 1.11 through 1.16 versions. Users should upgrade to one of these versions of Dojo:
* 1.16.1
* 1.15.2
* 1.14.5
* 1.13.6
* 1.12.7
* 1.11.9
Users of Dojo 1.10.x and earlier should review this change and determine if it impacts them, and backport the change as appropriate.
### Workarounds
_Is there a way for users to fix or remediate the vulnerability without upgrading?_
The change applied in https://github.com/dojo/dojox/pull/315 could get added separately as a patch.
### For more information
If you have any questions or comments about this advisory:
* Open an issue in [dojo/dojox](https://github.com/dojo/dojox/)</t>
        </is>
      </c>
      <c r="G576" t="inlineStr">
        <is>
          <t>2020-02-13T22:21:06Z</t>
        </is>
      </c>
      <c r="H576" t="inlineStr">
        <is>
          <t>&gt;= 1.12.0, &lt; 1.12.7</t>
        </is>
      </c>
      <c r="I576" t="inlineStr">
        <is>
          <t>1.12.7</t>
        </is>
      </c>
    </row>
    <row r="577">
      <c r="A577" s="1" t="n">
        <v>575</v>
      </c>
      <c r="B577" t="inlineStr">
        <is>
          <t>CVE-2019-10785</t>
        </is>
      </c>
      <c r="C577" t="inlineStr">
        <is>
          <t>dojox</t>
        </is>
      </c>
      <c r="D577" t="inlineStr">
        <is>
          <t>LOW</t>
        </is>
      </c>
      <c r="E577" t="inlineStr">
        <is>
          <t xml:space="preserve">XSS in dojox due to insufficient escape in dojox.xmpp.util.xmlEncode </t>
        </is>
      </c>
      <c r="F577" t="inlineStr">
        <is>
          <t>### Impact
_What kind of vulnerability is it? Who is impacted?_
Potential XSS vulnerability for users of `dojox/xmpp` and `dojox/dtl`.
### Patches
_Has the problem been patched? What versions should users upgrade to?_
Yes, patches are available for the 1.11 through 1.16 versions. Users should upgrade to one of these versions of Dojo:
* 1.16.1
* 1.15.2
* 1.14.5
* 1.13.6
* 1.12.7
* 1.11.9
Users of Dojo 1.10.x and earlier should review this change and determine if it impacts them, and backport the change as appropriate.
### Workarounds
_Is there a way for users to fix or remediate the vulnerability without upgrading?_
The change applied in https://github.com/dojo/dojox/pull/315 could get added separately as a patch.
### For more information
If you have any questions or comments about this advisory:
* Open an issue in [dojo/dojox](https://github.com/dojo/dojox/)</t>
        </is>
      </c>
      <c r="G577" t="inlineStr">
        <is>
          <t>2020-02-13T22:21:06Z</t>
        </is>
      </c>
      <c r="H577" t="inlineStr">
        <is>
          <t>&gt;= 1.13.0, &lt; 1.13.6</t>
        </is>
      </c>
      <c r="I577" t="inlineStr">
        <is>
          <t>1.13.6</t>
        </is>
      </c>
    </row>
    <row r="578">
      <c r="A578" s="1" t="n">
        <v>576</v>
      </c>
      <c r="B578" t="inlineStr">
        <is>
          <t>CVE-2019-10785</t>
        </is>
      </c>
      <c r="C578" t="inlineStr">
        <is>
          <t>dojox</t>
        </is>
      </c>
      <c r="D578" t="inlineStr">
        <is>
          <t>LOW</t>
        </is>
      </c>
      <c r="E578" t="inlineStr">
        <is>
          <t xml:space="preserve">XSS in dojox due to insufficient escape in dojox.xmpp.util.xmlEncode </t>
        </is>
      </c>
      <c r="F578" t="inlineStr">
        <is>
          <t>### Impact
_What kind of vulnerability is it? Who is impacted?_
Potential XSS vulnerability for users of `dojox/xmpp` and `dojox/dtl`.
### Patches
_Has the problem been patched? What versions should users upgrade to?_
Yes, patches are available for the 1.11 through 1.16 versions. Users should upgrade to one of these versions of Dojo:
* 1.16.1
* 1.15.2
* 1.14.5
* 1.13.6
* 1.12.7
* 1.11.9
Users of Dojo 1.10.x and earlier should review this change and determine if it impacts them, and backport the change as appropriate.
### Workarounds
_Is there a way for users to fix or remediate the vulnerability without upgrading?_
The change applied in https://github.com/dojo/dojox/pull/315 could get added separately as a patch.
### For more information
If you have any questions or comments about this advisory:
* Open an issue in [dojo/dojox](https://github.com/dojo/dojox/)</t>
        </is>
      </c>
      <c r="G578" t="inlineStr">
        <is>
          <t>2020-02-13T22:21:06Z</t>
        </is>
      </c>
      <c r="H578" t="inlineStr">
        <is>
          <t>&gt;= 1.14.0, &lt; 1.14.5</t>
        </is>
      </c>
      <c r="I578" t="inlineStr">
        <is>
          <t>1.14.5</t>
        </is>
      </c>
    </row>
    <row r="579">
      <c r="A579" s="1" t="n">
        <v>577</v>
      </c>
      <c r="B579" t="inlineStr">
        <is>
          <t>CVE-2019-10785</t>
        </is>
      </c>
      <c r="C579" t="inlineStr">
        <is>
          <t>dojox</t>
        </is>
      </c>
      <c r="D579" t="inlineStr">
        <is>
          <t>LOW</t>
        </is>
      </c>
      <c r="E579" t="inlineStr">
        <is>
          <t xml:space="preserve">XSS in dojox due to insufficient escape in dojox.xmpp.util.xmlEncode </t>
        </is>
      </c>
      <c r="F579" t="inlineStr">
        <is>
          <t>### Impact
_What kind of vulnerability is it? Who is impacted?_
Potential XSS vulnerability for users of `dojox/xmpp` and `dojox/dtl`.
### Patches
_Has the problem been patched? What versions should users upgrade to?_
Yes, patches are available for the 1.11 through 1.16 versions. Users should upgrade to one of these versions of Dojo:
* 1.16.1
* 1.15.2
* 1.14.5
* 1.13.6
* 1.12.7
* 1.11.9
Users of Dojo 1.10.x and earlier should review this change and determine if it impacts them, and backport the change as appropriate.
### Workarounds
_Is there a way for users to fix or remediate the vulnerability without upgrading?_
The change applied in https://github.com/dojo/dojox/pull/315 could get added separately as a patch.
### For more information
If you have any questions or comments about this advisory:
* Open an issue in [dojo/dojox](https://github.com/dojo/dojox/)</t>
        </is>
      </c>
      <c r="G579" t="inlineStr">
        <is>
          <t>2020-02-13T22:21:06Z</t>
        </is>
      </c>
      <c r="H579" t="inlineStr">
        <is>
          <t>&gt;= 1.15.0, &lt; 1.15.2</t>
        </is>
      </c>
      <c r="I579" t="inlineStr">
        <is>
          <t>1.15.2</t>
        </is>
      </c>
    </row>
    <row r="580">
      <c r="A580" s="1" t="n">
        <v>578</v>
      </c>
      <c r="B580" t="inlineStr">
        <is>
          <t>CVE-2019-10785</t>
        </is>
      </c>
      <c r="C580" t="inlineStr">
        <is>
          <t>dojox</t>
        </is>
      </c>
      <c r="D580" t="inlineStr">
        <is>
          <t>LOW</t>
        </is>
      </c>
      <c r="E580" t="inlineStr">
        <is>
          <t xml:space="preserve">XSS in dojox due to insufficient escape in dojox.xmpp.util.xmlEncode </t>
        </is>
      </c>
      <c r="F580" t="inlineStr">
        <is>
          <t>### Impact
_What kind of vulnerability is it? Who is impacted?_
Potential XSS vulnerability for users of `dojox/xmpp` and `dojox/dtl`.
### Patches
_Has the problem been patched? What versions should users upgrade to?_
Yes, patches are available for the 1.11 through 1.16 versions. Users should upgrade to one of these versions of Dojo:
* 1.16.1
* 1.15.2
* 1.14.5
* 1.13.6
* 1.12.7
* 1.11.9
Users of Dojo 1.10.x and earlier should review this change and determine if it impacts them, and backport the change as appropriate.
### Workarounds
_Is there a way for users to fix or remediate the vulnerability without upgrading?_
The change applied in https://github.com/dojo/dojox/pull/315 could get added separately as a patch.
### For more information
If you have any questions or comments about this advisory:
* Open an issue in [dojo/dojox](https://github.com/dojo/dojox/)</t>
        </is>
      </c>
      <c r="G580" t="inlineStr">
        <is>
          <t>2020-02-13T22:21:06Z</t>
        </is>
      </c>
      <c r="H580">
        <f> 1.16.0</f>
        <v/>
      </c>
      <c r="I580" t="inlineStr">
        <is>
          <t>1.16.1</t>
        </is>
      </c>
    </row>
    <row r="581">
      <c r="A581" s="1" t="n">
        <v>579</v>
      </c>
      <c r="B581" t="inlineStr">
        <is>
          <t>CVE-2020-7597</t>
        </is>
      </c>
      <c r="C581" t="inlineStr">
        <is>
          <t>codecov</t>
        </is>
      </c>
      <c r="D581" t="inlineStr">
        <is>
          <t>MODERATE</t>
        </is>
      </c>
      <c r="E581" t="inlineStr">
        <is>
          <t>codecov NPM module allows remote attackers to execute arbitrary commands</t>
        </is>
      </c>
      <c r="F581" t="inlineStr">
        <is>
          <t>codecov-node npm module before 3.6.5 allows remote attackers to execute arbitrary commands.The value provided as part of the gcov-root argument is executed by the exec function within lib/codecov.js. This vulnerability exists due to an incomplete fix of CVE-2020-7596.</t>
        </is>
      </c>
      <c r="G581" t="inlineStr">
        <is>
          <t>2020-02-19T17:29:39Z</t>
        </is>
      </c>
      <c r="H581" t="inlineStr">
        <is>
          <t>&lt; 3.6.5</t>
        </is>
      </c>
      <c r="I581" t="inlineStr">
        <is>
          <t>3.6.5</t>
        </is>
      </c>
    </row>
    <row r="582">
      <c r="A582" s="1" t="n">
        <v>580</v>
      </c>
      <c r="B582" t="inlineStr">
        <is>
          <t>CVE-2019-10790</t>
        </is>
      </c>
      <c r="C582" t="inlineStr">
        <is>
          <t>taffy</t>
        </is>
      </c>
      <c r="D582" t="inlineStr">
        <is>
          <t>HIGH</t>
        </is>
      </c>
      <c r="E582" t="inlineStr">
        <is>
          <t>taffy can allow access to any data items in the DB</t>
        </is>
      </c>
      <c r="F582" t="inlineStr">
        <is>
          <t>taffy through 2.6.2 allows attackers to forge adding additional properties into user-input processed by taffy which can allow access to any data items in the DB. taffy sets an internal index for each data item in its DB. However, it is found that the internal index can be forged by adding additional properties into user-input. If index is found in the query, taffyDB will ignore other query conditions and directly return the indexed data item. Moreover, the internal index is in an easily-guessable format (e.g., T000002R000001). As such, attackers can use this vulnerability to access any data items in the DB.</t>
        </is>
      </c>
      <c r="G582" t="inlineStr">
        <is>
          <t>2020-02-19T16:43:42Z</t>
        </is>
      </c>
      <c r="H582" t="inlineStr">
        <is>
          <t>&lt;= 2.6.2</t>
        </is>
      </c>
      <c r="I582" t="inlineStr"/>
    </row>
    <row r="583">
      <c r="A583" s="1" t="n">
        <v>581</v>
      </c>
      <c r="B583" t="inlineStr">
        <is>
          <t>CVE-2020-5243</t>
        </is>
      </c>
      <c r="C583" t="inlineStr">
        <is>
          <t>uap-core</t>
        </is>
      </c>
      <c r="D583" t="inlineStr">
        <is>
          <t>HIGH</t>
        </is>
      </c>
      <c r="E583" t="inlineStr">
        <is>
          <t>Denial of Service in uap-core when processing crafted User-Agent strings</t>
        </is>
      </c>
      <c r="F583" t="inlineStr">
        <is>
          <t>### Impact
Some regexes are vulnerable to regular expression denial of service (REDoS) due to overlapping capture groups. This allows remote attackers to overload a server by setting the User-Agent header in an HTTP(S) request to maliciously crafted long strings.
### Patches
Please update uap-core to &amp;amp;amp;gt;= v0.7.3
Downstream packages such as uap-python, uap-ruby etc which depend upon uap-core follow different version schemes.
### Details
Each vulnerable regular expression reported here contains 3 overlapping capture groups. Backtracking has approximately cubic time complexity with respect to the length of the user-agent string.
#### Regex 1:
```
\bSmartWatch *\( *([^;]+) *; *([^;]+) *;
```
is vulnerable in portion ` *([^;]+) *` and can be attacked with
```python
&amp;amp;amp;quot;SmartWatch(&amp;amp;amp;quot; + (&amp;amp;amp;quot; &amp;amp;amp;quot; * 3500) + &amp;amp;amp;quot;z&amp;amp;amp;quot;
```
e.g.
```
SmartWatch(                                   z
```
#### Regex 2:
```
; *([^;/]+) Build[/ ]Huawei(MT1-U06|[A-Z]+\d+[^\);]+)[^\);]*\)
```
is vulnerable in portion `\d+[^\);]+[^\);]*` and can be attacked with
```python
&amp;amp;amp;quot;;A Build HuaweiA&amp;amp;amp;quot; + (&amp;amp;amp;quot;4&amp;amp;amp;quot; * 3500) + &amp;amp;amp;quot;z&amp;amp;amp;quot;
```
#### Regex 3:
```
(HbbTV)/[0-9]+\.[0-9]+\.[0-9]+ \([^;]*; *(LG)E *; *([^;]*) *;[^;]*;[^;]*;\)
```
is vulnerable in portion ` *([^;]*) *` and can be attacked with
```python
&amp;amp;amp;quot;HbbTV/0.0.0 (;LGE;&amp;amp;amp;quot; + (&amp;amp;amp;quot; &amp;amp;amp;quot; * 3500) + &amp;amp;amp;quot;z&amp;amp;amp;quot;
```
#### Regex 4:
```
(HbbTV)/[0-9]+\.[0-9]+\.[0-9]+ \([^;]*; *(?:CUS:([^;]*)|([^;]+)) *; *([^;]*) *;.*;
```
is vulnerable in portions ` *(?:CUS:([^;]*)|([^;]+)) *` and ` *([^;]*) *` and can be attacked with
```python
&amp;amp;amp;quot;HbbTV/0.0.0 (;CUS:;&amp;amp;amp;quot; + (&amp;amp;amp;quot; &amp;amp;amp;quot; * 3500) + &amp;amp;amp;quot;z&amp;amp;amp;quot;
&amp;amp;amp;quot;HbbTV/0.0.0 (;&amp;amp;amp;quot; + (&amp;amp;amp;quot; &amp;amp;amp;quot; * 3500) + &amp;amp;amp;quot;z&amp;amp;amp;quot;
&amp;amp;amp;quot;HbbTV/0.0.0 (;z;&amp;amp;amp;quot; + (&amp;amp;amp;quot; &amp;amp;amp;quot; * 3500) + &amp;amp;amp;quot;z&amp;amp;amp;quot;
```
Reported by Ben Caller @bcaller</t>
        </is>
      </c>
      <c r="G583" t="inlineStr">
        <is>
          <t>2020-02-20T23:26:10Z</t>
        </is>
      </c>
      <c r="H583" t="inlineStr">
        <is>
          <t>&lt; 0.7.3</t>
        </is>
      </c>
      <c r="I583" t="inlineStr">
        <is>
          <t>0.7.3</t>
        </is>
      </c>
    </row>
    <row r="584">
      <c r="A584" s="1" t="n">
        <v>582</v>
      </c>
      <c r="B584" t="inlineStr">
        <is>
          <t>GHSA-9r27-994c-4xch</t>
        </is>
      </c>
      <c r="C584" t="inlineStr">
        <is>
          <t>discord-markdown</t>
        </is>
      </c>
      <c r="D584" t="inlineStr">
        <is>
          <t>HIGH</t>
        </is>
      </c>
      <c r="E584" t="inlineStr">
        <is>
          <t>discord-html not escaping HTML code blocks when lacking a language identifier</t>
        </is>
      </c>
      <c r="F584" t="inlineStr">
        <is>
          <t>### Impact
Any website using discord-markdown with user-generated markdown is vulnerable to having code injected into the page where the markdown is displayed.
### Patches
This has been patched in version 2.3.1
### Workarounds
Escape the characters `&amp;lt;&amp;gt;&amp;amp;` before sending plain code blocks to discord-markdown.
### References
https://github.com/brussell98/discord-markdown/issues/13</t>
        </is>
      </c>
      <c r="G584" t="inlineStr">
        <is>
          <t>2020-02-24T17:34:02Z</t>
        </is>
      </c>
      <c r="H584" t="inlineStr">
        <is>
          <t>&lt; 2.3.1</t>
        </is>
      </c>
      <c r="I584" t="inlineStr">
        <is>
          <t>2.3.1</t>
        </is>
      </c>
    </row>
    <row r="585">
      <c r="A585" s="1" t="n">
        <v>583</v>
      </c>
      <c r="B585" t="inlineStr">
        <is>
          <t>GHSA-p94w-42g3-f7h4</t>
        </is>
      </c>
      <c r="C585" t="inlineStr">
        <is>
          <t>vp-toolkit</t>
        </is>
      </c>
      <c r="D585" t="inlineStr">
        <is>
          <t>HIGH</t>
        </is>
      </c>
      <c r="E585" t="inlineStr">
        <is>
          <t>Holder can (re)create authentic credentials after receiving a credential in vp-toolkit</t>
        </is>
      </c>
      <c r="F585" t="inlineStr">
        <is>
          <t>### Impact
The [`verifyVerifiableCredential()`](https://github.com/rabobank-blockchain/vp-toolkit/blob/master/src/service/signers/verifiable-credential-signer.ts#L57) method check the cryptographic integrity of the Verifiable Credential, but it does not check if the [`credential.issuer`](https://github.com/rabobank-blockchain/vp-toolkit-models/blob/develop/src/model/verifiable-credential.ts#L129) DID matches the signer of the credential.
The **verifier** is impacted by this vulnerability.
### Patches
Patch will be available in version 0.2.2.
### Workarounds
In case you trust certain issuers for certain credentials as a verifier, trust the issuer&amp;#39;s public key from the `credential.proof.verificationMethod` field.
### References
[Github issue](https://github.com/rabobank-blockchain/vp-toolkit/issues/13)
### For more information
If you have any questions or comments about this advisory:
* Discuss in the existing [issue](https://github.com/rabobank-blockchain/vp-toolkit/issues/13)
* [Contact me](https://github.com/rabomarnix)</t>
        </is>
      </c>
      <c r="G585" t="inlineStr">
        <is>
          <t>2020-03-06T01:16:00Z</t>
        </is>
      </c>
      <c r="H585" t="inlineStr">
        <is>
          <t>&lt; 0.2.2</t>
        </is>
      </c>
      <c r="I585" t="inlineStr">
        <is>
          <t>0.2.2</t>
        </is>
      </c>
    </row>
    <row r="586">
      <c r="A586" s="1" t="n">
        <v>584</v>
      </c>
      <c r="B586" t="inlineStr">
        <is>
          <t>GHSA-ff5x-w9wg-h275</t>
        </is>
      </c>
      <c r="C586" t="inlineStr">
        <is>
          <t>vp-toolkit</t>
        </is>
      </c>
      <c r="D586" t="inlineStr">
        <is>
          <t>HIGH</t>
        </is>
      </c>
      <c r="E586" t="inlineStr">
        <is>
          <t>Holder can generate proof of ownership for credentials it does not control in vp-toolkit</t>
        </is>
      </c>
      <c r="F586" t="inlineStr">
        <is>
          <t>### Impact
The [`verifyVerifiablePresentation()`](https://github.com/rabobank-blockchain/vp-toolkit/blob/master/src/service/signers/verifiable-presentation-signer.ts#L97) method check the cryptographic integrity of the Verifiable Presentation, but it does not check if the [`credentialSubject.id`](https://github.com/rabobank-blockchain/vp-toolkit-models/blob/develop/src/model/verifiable-credential.ts#L150) DID matches the signer of the VP proof.
The **verifier** is impacted by this vulnerability.
### Patches
Patch will be available in version 0.2.2.
### Workarounds
- Compute the address out of the `verifiablePresentation.proof.n.verificationMethod` using `getAddressFromPubKey()` from `crypt-util@0.1.5` and match it with the `credentialSubject.id` address from the credential.
### References
[Github issue](https://github.com/rabobank-blockchain/vp-toolkit/issues/14)
### For more information
If you have any questions or comments about this advisory:
* Discuss in the existing [issue](https://github.com/rabobank-blockchain/vp-toolkit/issues/14)
* [Contact me](https://github.com/rabomarnix)</t>
        </is>
      </c>
      <c r="G586" t="inlineStr">
        <is>
          <t>2020-03-06T01:15:46Z</t>
        </is>
      </c>
      <c r="H586" t="inlineStr">
        <is>
          <t>&lt; 0.2.2</t>
        </is>
      </c>
      <c r="I586" t="inlineStr">
        <is>
          <t>0.2.2</t>
        </is>
      </c>
    </row>
    <row r="587">
      <c r="A587" s="1" t="n">
        <v>585</v>
      </c>
      <c r="B587" t="inlineStr">
        <is>
          <t>CVE-2020-5258</t>
        </is>
      </c>
      <c r="C587" t="inlineStr">
        <is>
          <t>dojo</t>
        </is>
      </c>
      <c r="D587" t="inlineStr">
        <is>
          <t>HIGH</t>
        </is>
      </c>
      <c r="E587" t="inlineStr">
        <is>
          <t>Prototype pollution in dojo</t>
        </is>
      </c>
      <c r="F587" t="inlineStr">
        <is>
          <t>In affected versions of dojo (NPM package), the deepCopy method is vulnerable to Prototype Pollution.
Prototype Pollution refers to the ability to inject properties into existing JavaScript language construct prototypes, such as objects.
An attacker manipulates these attributes to overwrite, or pollute, a JavaScript application object prototype of the base object by injecting other values. 
This has been patched in versions 1.12.8, 1.13.7, 1.14.6, 1.15.3 and 1.16.2</t>
        </is>
      </c>
      <c r="G587" t="inlineStr">
        <is>
          <t>2020-03-10T18:03:14Z</t>
        </is>
      </c>
      <c r="H587" t="inlineStr">
        <is>
          <t>&lt; 1.11.10</t>
        </is>
      </c>
      <c r="I587" t="inlineStr">
        <is>
          <t>1.11.10</t>
        </is>
      </c>
    </row>
    <row r="588">
      <c r="A588" s="1" t="n">
        <v>586</v>
      </c>
      <c r="B588" t="inlineStr">
        <is>
          <t>CVE-2020-5258</t>
        </is>
      </c>
      <c r="C588" t="inlineStr">
        <is>
          <t>dojo</t>
        </is>
      </c>
      <c r="D588" t="inlineStr">
        <is>
          <t>HIGH</t>
        </is>
      </c>
      <c r="E588" t="inlineStr">
        <is>
          <t>Prototype pollution in dojo</t>
        </is>
      </c>
      <c r="F588" t="inlineStr">
        <is>
          <t>In affected versions of dojo (NPM package), the deepCopy method is vulnerable to Prototype Pollution.
Prototype Pollution refers to the ability to inject properties into existing JavaScript language construct prototypes, such as objects.
An attacker manipulates these attributes to overwrite, or pollute, a JavaScript application object prototype of the base object by injecting other values. 
This has been patched in versions 1.12.8, 1.13.7, 1.14.6, 1.15.3 and 1.16.2</t>
        </is>
      </c>
      <c r="G588" t="inlineStr">
        <is>
          <t>2020-03-10T18:03:14Z</t>
        </is>
      </c>
      <c r="H588" t="inlineStr">
        <is>
          <t>&gt;= 1.12.0, &lt; 1.12.8</t>
        </is>
      </c>
      <c r="I588" t="inlineStr">
        <is>
          <t>1.12.8</t>
        </is>
      </c>
    </row>
    <row r="589">
      <c r="A589" s="1" t="n">
        <v>587</v>
      </c>
      <c r="B589" t="inlineStr">
        <is>
          <t>CVE-2020-5258</t>
        </is>
      </c>
      <c r="C589" t="inlineStr">
        <is>
          <t>dojo</t>
        </is>
      </c>
      <c r="D589" t="inlineStr">
        <is>
          <t>HIGH</t>
        </is>
      </c>
      <c r="E589" t="inlineStr">
        <is>
          <t>Prototype pollution in dojo</t>
        </is>
      </c>
      <c r="F589" t="inlineStr">
        <is>
          <t>In affected versions of dojo (NPM package), the deepCopy method is vulnerable to Prototype Pollution.
Prototype Pollution refers to the ability to inject properties into existing JavaScript language construct prototypes, such as objects.
An attacker manipulates these attributes to overwrite, or pollute, a JavaScript application object prototype of the base object by injecting other values. 
This has been patched in versions 1.12.8, 1.13.7, 1.14.6, 1.15.3 and 1.16.2</t>
        </is>
      </c>
      <c r="G589" t="inlineStr">
        <is>
          <t>2020-03-10T18:03:14Z</t>
        </is>
      </c>
      <c r="H589" t="inlineStr">
        <is>
          <t>&gt;= 1.13.0, &lt; 1.13.7</t>
        </is>
      </c>
      <c r="I589" t="inlineStr">
        <is>
          <t>1.13.7</t>
        </is>
      </c>
    </row>
    <row r="590">
      <c r="A590" s="1" t="n">
        <v>588</v>
      </c>
      <c r="B590" t="inlineStr">
        <is>
          <t>CVE-2020-5258</t>
        </is>
      </c>
      <c r="C590" t="inlineStr">
        <is>
          <t>dojo</t>
        </is>
      </c>
      <c r="D590" t="inlineStr">
        <is>
          <t>HIGH</t>
        </is>
      </c>
      <c r="E590" t="inlineStr">
        <is>
          <t>Prototype pollution in dojo</t>
        </is>
      </c>
      <c r="F590" t="inlineStr">
        <is>
          <t>In affected versions of dojo (NPM package), the deepCopy method is vulnerable to Prototype Pollution.
Prototype Pollution refers to the ability to inject properties into existing JavaScript language construct prototypes, such as objects.
An attacker manipulates these attributes to overwrite, or pollute, a JavaScript application object prototype of the base object by injecting other values. 
This has been patched in versions 1.12.8, 1.13.7, 1.14.6, 1.15.3 and 1.16.2</t>
        </is>
      </c>
      <c r="G590" t="inlineStr">
        <is>
          <t>2020-03-10T18:03:14Z</t>
        </is>
      </c>
      <c r="H590" t="inlineStr">
        <is>
          <t>&gt;= 1.14.0, &lt; 1.14.6</t>
        </is>
      </c>
      <c r="I590" t="inlineStr">
        <is>
          <t>1.14.6</t>
        </is>
      </c>
    </row>
    <row r="591">
      <c r="A591" s="1" t="n">
        <v>589</v>
      </c>
      <c r="B591" t="inlineStr">
        <is>
          <t>CVE-2020-5258</t>
        </is>
      </c>
      <c r="C591" t="inlineStr">
        <is>
          <t>dojo</t>
        </is>
      </c>
      <c r="D591" t="inlineStr">
        <is>
          <t>HIGH</t>
        </is>
      </c>
      <c r="E591" t="inlineStr">
        <is>
          <t>Prototype pollution in dojo</t>
        </is>
      </c>
      <c r="F591" t="inlineStr">
        <is>
          <t>In affected versions of dojo (NPM package), the deepCopy method is vulnerable to Prototype Pollution.
Prototype Pollution refers to the ability to inject properties into existing JavaScript language construct prototypes, such as objects.
An attacker manipulates these attributes to overwrite, or pollute, a JavaScript application object prototype of the base object by injecting other values. 
This has been patched in versions 1.12.8, 1.13.7, 1.14.6, 1.15.3 and 1.16.2</t>
        </is>
      </c>
      <c r="G591" t="inlineStr">
        <is>
          <t>2020-03-10T18:03:14Z</t>
        </is>
      </c>
      <c r="H591" t="inlineStr">
        <is>
          <t>&gt;= 1.15.0, &lt; 1.15.3</t>
        </is>
      </c>
      <c r="I591" t="inlineStr">
        <is>
          <t>1.15.3</t>
        </is>
      </c>
    </row>
    <row r="592">
      <c r="A592" s="1" t="n">
        <v>590</v>
      </c>
      <c r="B592" t="inlineStr">
        <is>
          <t>CVE-2020-5258</t>
        </is>
      </c>
      <c r="C592" t="inlineStr">
        <is>
          <t>dojo</t>
        </is>
      </c>
      <c r="D592" t="inlineStr">
        <is>
          <t>HIGH</t>
        </is>
      </c>
      <c r="E592" t="inlineStr">
        <is>
          <t>Prototype pollution in dojo</t>
        </is>
      </c>
      <c r="F592" t="inlineStr">
        <is>
          <t>In affected versions of dojo (NPM package), the deepCopy method is vulnerable to Prototype Pollution.
Prototype Pollution refers to the ability to inject properties into existing JavaScript language construct prototypes, such as objects.
An attacker manipulates these attributes to overwrite, or pollute, a JavaScript application object prototype of the base object by injecting other values. 
This has been patched in versions 1.12.8, 1.13.7, 1.14.6, 1.15.3 and 1.16.2</t>
        </is>
      </c>
      <c r="G592" t="inlineStr">
        <is>
          <t>2020-03-10T18:03:14Z</t>
        </is>
      </c>
      <c r="H592" t="inlineStr">
        <is>
          <t>&gt;= 1.16.0, &lt; 1.16.2</t>
        </is>
      </c>
      <c r="I592" t="inlineStr">
        <is>
          <t>1.16.2</t>
        </is>
      </c>
    </row>
    <row r="593">
      <c r="A593" s="1" t="n">
        <v>591</v>
      </c>
      <c r="B593" t="inlineStr">
        <is>
          <t>CVE-2020-5259</t>
        </is>
      </c>
      <c r="C593" t="inlineStr">
        <is>
          <t>dojox</t>
        </is>
      </c>
      <c r="D593" t="inlineStr">
        <is>
          <t>LOW</t>
        </is>
      </c>
      <c r="E593" t="inlineStr">
        <is>
          <t>Prototype Pollution in Dojox</t>
        </is>
      </c>
      <c r="F593" t="inlineStr">
        <is>
          <t>The Dojox jQuery wrapper `jqMix` mixin method is vulnerable to Prototype Pollution. 
Affected Area:
```
//https://github.com/dojo/dojox/blob/master/jq.js#L442
		var tobj = {};
		for(var x in props){
			// the "tobj" condition avoid copying properties in "props"
			// inherited from Object.prototype.  For example, if obj has a custom
			// toString() method, don't overwrite it with the toString() method
			// that props inherited from Object.prototype
			if((tobj[x] === undefined || tobj[x] != props[x]) &amp;&amp; props[x] !== undefined &amp;&amp; obj != props[x]){
				if(dojo.isObject(obj[x]) &amp;&amp; dojo.isObject(props[x])){
					if(dojo.isArray(props[x])){
						obj[x] = props[x];
					}else{
						obj[x] = jqMix(obj[x], props[x]);
					}
				}else{
					obj[x] = props[x];
				}
```</t>
        </is>
      </c>
      <c r="G593" t="inlineStr">
        <is>
          <t>2020-03-10T18:03:32Z</t>
        </is>
      </c>
      <c r="H593" t="inlineStr">
        <is>
          <t>&lt; 1.11.10</t>
        </is>
      </c>
      <c r="I593" t="inlineStr">
        <is>
          <t>1.11.10</t>
        </is>
      </c>
    </row>
    <row r="594">
      <c r="A594" s="1" t="n">
        <v>592</v>
      </c>
      <c r="B594" t="inlineStr">
        <is>
          <t>CVE-2020-5259</t>
        </is>
      </c>
      <c r="C594" t="inlineStr">
        <is>
          <t>dojox</t>
        </is>
      </c>
      <c r="D594" t="inlineStr">
        <is>
          <t>LOW</t>
        </is>
      </c>
      <c r="E594" t="inlineStr">
        <is>
          <t>Prototype Pollution in Dojox</t>
        </is>
      </c>
      <c r="F594" t="inlineStr">
        <is>
          <t>The Dojox jQuery wrapper `jqMix` mixin method is vulnerable to Prototype Pollution. 
Affected Area:
```
//https://github.com/dojo/dojox/blob/master/jq.js#L442
		var tobj = {};
		for(var x in props){
			// the "tobj" condition avoid copying properties in "props"
			// inherited from Object.prototype.  For example, if obj has a custom
			// toString() method, don't overwrite it with the toString() method
			// that props inherited from Object.prototype
			if((tobj[x] === undefined || tobj[x] != props[x]) &amp;&amp; props[x] !== undefined &amp;&amp; obj != props[x]){
				if(dojo.isObject(obj[x]) &amp;&amp; dojo.isObject(props[x])){
					if(dojo.isArray(props[x])){
						obj[x] = props[x];
					}else{
						obj[x] = jqMix(obj[x], props[x]);
					}
				}else{
					obj[x] = props[x];
				}
```</t>
        </is>
      </c>
      <c r="G594" t="inlineStr">
        <is>
          <t>2020-03-10T18:03:32Z</t>
        </is>
      </c>
      <c r="H594" t="inlineStr">
        <is>
          <t>&gt;= 1.12.0, &lt; 1.12.8</t>
        </is>
      </c>
      <c r="I594" t="inlineStr">
        <is>
          <t>1.12.8</t>
        </is>
      </c>
    </row>
    <row r="595">
      <c r="A595" s="1" t="n">
        <v>593</v>
      </c>
      <c r="B595" t="inlineStr">
        <is>
          <t>CVE-2020-5259</t>
        </is>
      </c>
      <c r="C595" t="inlineStr">
        <is>
          <t>dojox</t>
        </is>
      </c>
      <c r="D595" t="inlineStr">
        <is>
          <t>LOW</t>
        </is>
      </c>
      <c r="E595" t="inlineStr">
        <is>
          <t>Prototype Pollution in Dojox</t>
        </is>
      </c>
      <c r="F595" t="inlineStr">
        <is>
          <t>The Dojox jQuery wrapper `jqMix` mixin method is vulnerable to Prototype Pollution. 
Affected Area:
```
//https://github.com/dojo/dojox/blob/master/jq.js#L442
		var tobj = {};
		for(var x in props){
			// the "tobj" condition avoid copying properties in "props"
			// inherited from Object.prototype.  For example, if obj has a custom
			// toString() method, don't overwrite it with the toString() method
			// that props inherited from Object.prototype
			if((tobj[x] === undefined || tobj[x] != props[x]) &amp;&amp; props[x] !== undefined &amp;&amp; obj != props[x]){
				if(dojo.isObject(obj[x]) &amp;&amp; dojo.isObject(props[x])){
					if(dojo.isArray(props[x])){
						obj[x] = props[x];
					}else{
						obj[x] = jqMix(obj[x], props[x]);
					}
				}else{
					obj[x] = props[x];
				}
```</t>
        </is>
      </c>
      <c r="G595" t="inlineStr">
        <is>
          <t>2020-03-10T18:03:32Z</t>
        </is>
      </c>
      <c r="H595" t="inlineStr">
        <is>
          <t>&gt;= 1.13.0, &lt; 1.13.7</t>
        </is>
      </c>
      <c r="I595" t="inlineStr">
        <is>
          <t>1.13.7</t>
        </is>
      </c>
    </row>
    <row r="596">
      <c r="A596" s="1" t="n">
        <v>594</v>
      </c>
      <c r="B596" t="inlineStr">
        <is>
          <t>CVE-2020-5259</t>
        </is>
      </c>
      <c r="C596" t="inlineStr">
        <is>
          <t>dojox</t>
        </is>
      </c>
      <c r="D596" t="inlineStr">
        <is>
          <t>LOW</t>
        </is>
      </c>
      <c r="E596" t="inlineStr">
        <is>
          <t>Prototype Pollution in Dojox</t>
        </is>
      </c>
      <c r="F596" t="inlineStr">
        <is>
          <t>The Dojox jQuery wrapper `jqMix` mixin method is vulnerable to Prototype Pollution. 
Affected Area:
```
//https://github.com/dojo/dojox/blob/master/jq.js#L442
		var tobj = {};
		for(var x in props){
			// the "tobj" condition avoid copying properties in "props"
			// inherited from Object.prototype.  For example, if obj has a custom
			// toString() method, don't overwrite it with the toString() method
			// that props inherited from Object.prototype
			if((tobj[x] === undefined || tobj[x] != props[x]) &amp;&amp; props[x] !== undefined &amp;&amp; obj != props[x]){
				if(dojo.isObject(obj[x]) &amp;&amp; dojo.isObject(props[x])){
					if(dojo.isArray(props[x])){
						obj[x] = props[x];
					}else{
						obj[x] = jqMix(obj[x], props[x]);
					}
				}else{
					obj[x] = props[x];
				}
```</t>
        </is>
      </c>
      <c r="G596" t="inlineStr">
        <is>
          <t>2020-03-10T18:03:32Z</t>
        </is>
      </c>
      <c r="H596" t="inlineStr">
        <is>
          <t>&gt;= 1.14.0, &lt; 1.14.6</t>
        </is>
      </c>
      <c r="I596" t="inlineStr">
        <is>
          <t>1.14.6</t>
        </is>
      </c>
    </row>
    <row r="597">
      <c r="A597" s="1" t="n">
        <v>595</v>
      </c>
      <c r="B597" t="inlineStr">
        <is>
          <t>CVE-2020-5259</t>
        </is>
      </c>
      <c r="C597" t="inlineStr">
        <is>
          <t>dojox</t>
        </is>
      </c>
      <c r="D597" t="inlineStr">
        <is>
          <t>LOW</t>
        </is>
      </c>
      <c r="E597" t="inlineStr">
        <is>
          <t>Prototype Pollution in Dojox</t>
        </is>
      </c>
      <c r="F597" t="inlineStr">
        <is>
          <t>The Dojox jQuery wrapper `jqMix` mixin method is vulnerable to Prototype Pollution. 
Affected Area:
```
//https://github.com/dojo/dojox/blob/master/jq.js#L442
		var tobj = {};
		for(var x in props){
			// the "tobj" condition avoid copying properties in "props"
			// inherited from Object.prototype.  For example, if obj has a custom
			// toString() method, don't overwrite it with the toString() method
			// that props inherited from Object.prototype
			if((tobj[x] === undefined || tobj[x] != props[x]) &amp;&amp; props[x] !== undefined &amp;&amp; obj != props[x]){
				if(dojo.isObject(obj[x]) &amp;&amp; dojo.isObject(props[x])){
					if(dojo.isArray(props[x])){
						obj[x] = props[x];
					}else{
						obj[x] = jqMix(obj[x], props[x]);
					}
				}else{
					obj[x] = props[x];
				}
```</t>
        </is>
      </c>
      <c r="G597" t="inlineStr">
        <is>
          <t>2020-03-10T18:03:32Z</t>
        </is>
      </c>
      <c r="H597" t="inlineStr">
        <is>
          <t>&gt;= 1.15.0, &lt; 1.15.3</t>
        </is>
      </c>
      <c r="I597" t="inlineStr">
        <is>
          <t>1.15.3</t>
        </is>
      </c>
    </row>
    <row r="598">
      <c r="A598" s="1" t="n">
        <v>596</v>
      </c>
      <c r="B598" t="inlineStr">
        <is>
          <t>CVE-2020-5259</t>
        </is>
      </c>
      <c r="C598" t="inlineStr">
        <is>
          <t>dojox</t>
        </is>
      </c>
      <c r="D598" t="inlineStr">
        <is>
          <t>LOW</t>
        </is>
      </c>
      <c r="E598" t="inlineStr">
        <is>
          <t>Prototype Pollution in Dojox</t>
        </is>
      </c>
      <c r="F598" t="inlineStr">
        <is>
          <t>The Dojox jQuery wrapper `jqMix` mixin method is vulnerable to Prototype Pollution. 
Affected Area:
```
//https://github.com/dojo/dojox/blob/master/jq.js#L442
		var tobj = {};
		for(var x in props){
			// the "tobj" condition avoid copying properties in "props"
			// inherited from Object.prototype.  For example, if obj has a custom
			// toString() method, don't overwrite it with the toString() method
			// that props inherited from Object.prototype
			if((tobj[x] === undefined || tobj[x] != props[x]) &amp;&amp; props[x] !== undefined &amp;&amp; obj != props[x]){
				if(dojo.isObject(obj[x]) &amp;&amp; dojo.isObject(props[x])){
					if(dojo.isArray(props[x])){
						obj[x] = props[x];
					}else{
						obj[x] = jqMix(obj[x], props[x]);
					}
				}else{
					obj[x] = props[x];
				}
```</t>
        </is>
      </c>
      <c r="G598" t="inlineStr">
        <is>
          <t>2020-03-10T18:03:32Z</t>
        </is>
      </c>
      <c r="H598" t="inlineStr">
        <is>
          <t>&gt;= 1.16.0, &lt; 1.16.2</t>
        </is>
      </c>
      <c r="I598" t="inlineStr">
        <is>
          <t>1.16.2</t>
        </is>
      </c>
    </row>
    <row r="599">
      <c r="A599" s="1" t="n">
        <v>597</v>
      </c>
      <c r="B599" t="inlineStr">
        <is>
          <t>GHSA-vg44-fw64-cpjx</t>
        </is>
      </c>
      <c r="C599" t="inlineStr">
        <is>
          <t>eth-ledger-bridge-keyring</t>
        </is>
      </c>
      <c r="D599" t="inlineStr">
        <is>
          <t>HIGH</t>
        </is>
      </c>
      <c r="E599" t="inlineStr">
        <is>
          <t>Incorrect Account Used for Signing</t>
        </is>
      </c>
      <c r="F599" t="inlineStr">
        <is>
          <t>### Impact
Anybody using this library to sign with a BIP44 account other than the first account may be affected. If a user is signing with the first account (i.e. the account at index `0`), or with the legacy MEW/MyCrypto HD path, they are not affected.
The vulnerability impacts cases where the user signs a personal message or transaction without first adding the account. This includes cases where the user has already added the account in a previous session (i.e. they added the account, reset the application, then signed something). The serialization/deserialization process does restore a previously added account, but it doesn&amp;#39;t restore the index instructing the keyring to use that account for signing. As a result, after serializing then deserializing the keyring state, the account at index `0` is always used for signing even if it isn&amp;#39;t the current account.
### Patches
This has been patched ([#14](https://github.com/MetaMask/eth-ledger-bridge-keyring/pull/14)) in version &amp;gt;=0.2.1 of [`eth-ledger-bridge-keyring`](https://www.npmjs.com/package/eth-ledger-bridge-keyring), and in version &amp;gt;=0.2.2 of [`@metamask/eth-ledger-bridge-keyring`](https://www.npmjs.com/package/@metamask/eth-ledger-bridge-keyring). Users are encouraged to migrate to the new package name.
### Workarounds
To work around this problem without updating, you should remove then re-add the account before use. As long as the account was added during the lifetime of that process, signing with that account should work correctly.
### For more information
If you have any questions or comments about this advisory:
* Open an issue in [MetaMask/eth-ledger-bridge-keyring on GitHub](https://github.com/MetaMask/eth-ledger-bridge-keyring)
* Email the MetaMask team at [hello@metamask.io](mailto:hello@metamask.io)</t>
        </is>
      </c>
      <c r="G599" t="inlineStr">
        <is>
          <t>2020-03-24T15:08:59Z</t>
        </is>
      </c>
      <c r="H599" t="inlineStr">
        <is>
          <t>&lt; 0.2.1</t>
        </is>
      </c>
      <c r="I599" t="inlineStr">
        <is>
          <t>0.2.1</t>
        </is>
      </c>
    </row>
    <row r="600">
      <c r="A600" s="1" t="n">
        <v>598</v>
      </c>
      <c r="B600" t="inlineStr">
        <is>
          <t>GHSA-vg44-fw64-cpjx</t>
        </is>
      </c>
      <c r="C600" t="inlineStr">
        <is>
          <t>@metamask/eth-ledger-bridge-keyring</t>
        </is>
      </c>
      <c r="D600" t="inlineStr">
        <is>
          <t>HIGH</t>
        </is>
      </c>
      <c r="E600" t="inlineStr">
        <is>
          <t>Incorrect Account Used for Signing</t>
        </is>
      </c>
      <c r="F600" t="inlineStr">
        <is>
          <t>### Impact
Anybody using this library to sign with a BIP44 account other than the first account may be affected. If a user is signing with the first account (i.e. the account at index `0`), or with the legacy MEW/MyCrypto HD path, they are not affected.
The vulnerability impacts cases where the user signs a personal message or transaction without first adding the account. This includes cases where the user has already added the account in a previous session (i.e. they added the account, reset the application, then signed something). The serialization/deserialization process does restore a previously added account, but it doesn&amp;#39;t restore the index instructing the keyring to use that account for signing. As a result, after serializing then deserializing the keyring state, the account at index `0` is always used for signing even if it isn&amp;#39;t the current account.
### Patches
This has been patched ([#14](https://github.com/MetaMask/eth-ledger-bridge-keyring/pull/14)) in version &amp;gt;=0.2.1 of [`eth-ledger-bridge-keyring`](https://www.npmjs.com/package/eth-ledger-bridge-keyring), and in version &amp;gt;=0.2.2 of [`@metamask/eth-ledger-bridge-keyring`](https://www.npmjs.com/package/@metamask/eth-ledger-bridge-keyring). Users are encouraged to migrate to the new package name.
### Workarounds
To work around this problem without updating, you should remove then re-add the account before use. As long as the account was added during the lifetime of that process, signing with that account should work correctly.
### For more information
If you have any questions or comments about this advisory:
* Open an issue in [MetaMask/eth-ledger-bridge-keyring on GitHub](https://github.com/MetaMask/eth-ledger-bridge-keyring)
* Email the MetaMask team at [hello@metamask.io](mailto:hello@metamask.io)</t>
        </is>
      </c>
      <c r="G600" t="inlineStr">
        <is>
          <t>2020-03-24T15:08:59Z</t>
        </is>
      </c>
      <c r="H600" t="inlineStr">
        <is>
          <t>&lt; 0.2.2</t>
        </is>
      </c>
      <c r="I600" t="inlineStr">
        <is>
          <t>0.2.2</t>
        </is>
      </c>
    </row>
    <row r="601">
      <c r="A601" s="1" t="n">
        <v>599</v>
      </c>
      <c r="B601" t="inlineStr">
        <is>
          <t>CVE-2020-5284</t>
        </is>
      </c>
      <c r="C601" t="inlineStr">
        <is>
          <t>next</t>
        </is>
      </c>
      <c r="D601" t="inlineStr">
        <is>
          <t>MODERATE</t>
        </is>
      </c>
      <c r="E601" t="inlineStr">
        <is>
          <t>Directory Traversal in Next.js</t>
        </is>
      </c>
      <c r="F601" t="inlineStr">
        <is>
          <t>### Impact
- **Not affected**: Deployments on ZEIT Now v2 ([https://zeit.co](https://zeit.co/)) are not affected
- **Not affected**: Deployments using the `serverless` target
- **Not affected**: Deployments using `next export`
- **Affected**: Users of Next.js below 9.3.2
We recommend everyone to upgrade regardless of whether you can reproduce the issue or not.
### Patches
https://github.com/zeit/next.js/releases/tag/v9.3.2
### References
https://github.com/zeit/next.js/releases/tag/v9.3.2</t>
        </is>
      </c>
      <c r="G601" t="inlineStr">
        <is>
          <t>2020-03-30T20:40:50Z</t>
        </is>
      </c>
      <c r="H601" t="inlineStr">
        <is>
          <t>&lt; 9.3.2</t>
        </is>
      </c>
      <c r="I601" t="inlineStr">
        <is>
          <t>9.3.2</t>
        </is>
      </c>
    </row>
    <row r="602">
      <c r="A602" s="1" t="n">
        <v>600</v>
      </c>
      <c r="B602" t="inlineStr">
        <is>
          <t>CVE-2019-15596</t>
        </is>
      </c>
      <c r="C602" t="inlineStr">
        <is>
          <t>statics-server</t>
        </is>
      </c>
      <c r="D602" t="inlineStr">
        <is>
          <t>MODERATE</t>
        </is>
      </c>
      <c r="E602" t="inlineStr">
        <is>
          <t>Path Traversal in statics-server</t>
        </is>
      </c>
      <c r="F602" t="inlineStr">
        <is>
          <t>All versions of `statics-server` are vulnerable to Path Traversal. The package fails to limit access to files outside of the served folder through symlinks.
## Recommendation
No fix is currently available. Do not use `statics-server` in production or consider using an alternative module until a fix is made available.</t>
        </is>
      </c>
      <c r="G602" t="inlineStr">
        <is>
          <t>2020-03-31T17:02:12Z</t>
        </is>
      </c>
      <c r="H602" t="inlineStr">
        <is>
          <t>&lt;= 0.0.9</t>
        </is>
      </c>
      <c r="I602" t="inlineStr"/>
    </row>
    <row r="603">
      <c r="A603" s="1" t="n">
        <v>601</v>
      </c>
      <c r="B603" t="inlineStr">
        <is>
          <t>CVE-2019-15600</t>
        </is>
      </c>
      <c r="C603" t="inlineStr">
        <is>
          <t>http_server</t>
        </is>
      </c>
      <c r="D603" t="inlineStr">
        <is>
          <t>HIGH</t>
        </is>
      </c>
      <c r="E603" t="inlineStr">
        <is>
          <t>Cross-Site Scripting in http_server</t>
        </is>
      </c>
      <c r="F603" t="inlineStr">
        <is>
          <t>All versions of `http_server` are vulnerable to Cross-Site Scripting (XSS). The package fails to sanitize filenames, allowing attackers to execute arbitrary JavaScript in the victim's browser through files with names containing malicious code.
## Recommendation
No fix is currently available. Consider using an alternative package until a fix is made available.</t>
        </is>
      </c>
      <c r="G603" t="inlineStr">
        <is>
          <t>2020-03-31T17:02:26Z</t>
        </is>
      </c>
      <c r="H603" t="inlineStr">
        <is>
          <t>&lt;= 1.0.12</t>
        </is>
      </c>
      <c r="I603" t="inlineStr"/>
    </row>
    <row r="604">
      <c r="A604" s="1" t="n">
        <v>602</v>
      </c>
      <c r="B604" t="inlineStr">
        <is>
          <t>CVE-2019-14862</t>
        </is>
      </c>
      <c r="C604" t="inlineStr">
        <is>
          <t>knockout</t>
        </is>
      </c>
      <c r="D604" t="inlineStr">
        <is>
          <t>MODERATE</t>
        </is>
      </c>
      <c r="E604" t="inlineStr">
        <is>
          <t>XSS in knockout</t>
        </is>
      </c>
      <c r="F604" t="inlineStr">
        <is>
          <t>There is a vulnerability in knockout before version 3.5.0-beta, where after escaping the context of the web application, the web application delivers data to its users along with other trusted dynamic content, without validating it.</t>
        </is>
      </c>
      <c r="G604" t="inlineStr">
        <is>
          <t>2020-04-01T15:47:45Z</t>
        </is>
      </c>
      <c r="H604" t="inlineStr">
        <is>
          <t>&lt; 3.5.0</t>
        </is>
      </c>
      <c r="I604" t="inlineStr">
        <is>
          <t>3.5.0</t>
        </is>
      </c>
    </row>
    <row r="605">
      <c r="A605" s="1" t="n">
        <v>603</v>
      </c>
      <c r="B605" t="inlineStr">
        <is>
          <t>CVE-2019-15602</t>
        </is>
      </c>
      <c r="C605" t="inlineStr">
        <is>
          <t>fileview</t>
        </is>
      </c>
      <c r="D605" t="inlineStr">
        <is>
          <t>HIGH</t>
        </is>
      </c>
      <c r="E605" t="inlineStr">
        <is>
          <t>Cross-Site Scripting in fileview</t>
        </is>
      </c>
      <c r="F605" t="inlineStr">
        <is>
          <t>All versions of `fileview` are vulnerable to Cross-Site Scripting (XSS). The package fails to sanitize filenames, allowing attackers to execute arbitrary JavaScript in the victim's browser through files with names containing malicious code.
## Recommendation
No fix is currently available. Consider using an alternative package until a fix is made available.</t>
        </is>
      </c>
      <c r="G605" t="inlineStr">
        <is>
          <t>2020-04-01T16:36:15Z</t>
        </is>
      </c>
      <c r="H605" t="inlineStr">
        <is>
          <t>&lt;= 0.1.6</t>
        </is>
      </c>
      <c r="I605" t="inlineStr"/>
    </row>
    <row r="606">
      <c r="A606" s="1" t="n">
        <v>604</v>
      </c>
      <c r="B606" t="inlineStr">
        <is>
          <t>CVE-2019-15603</t>
        </is>
      </c>
      <c r="C606" t="inlineStr">
        <is>
          <t>seeftl</t>
        </is>
      </c>
      <c r="D606" t="inlineStr">
        <is>
          <t>HIGH</t>
        </is>
      </c>
      <c r="E606" t="inlineStr">
        <is>
          <t>Cross-Site Scripting in seeftl</t>
        </is>
      </c>
      <c r="F606" t="inlineStr">
        <is>
          <t>All versions of `seeftl` are vulnerable to Cross-Site Scripting (XSS). The package fails to sanitize filenames, allowing attackers to execute arbitrary JavaScript in the victim's browser through files with names containing malicious code.
## Recommendation
No fix is currently available. Consider using an alternative package until a fix is made available.</t>
        </is>
      </c>
      <c r="G606" t="inlineStr">
        <is>
          <t>2020-04-01T16:36:31Z</t>
        </is>
      </c>
      <c r="H606" t="inlineStr">
        <is>
          <t>&lt;= 0.1.1</t>
        </is>
      </c>
      <c r="I606" t="inlineStr"/>
    </row>
    <row r="607">
      <c r="A607" s="1" t="n">
        <v>605</v>
      </c>
      <c r="B607" t="inlineStr">
        <is>
          <t>CVE-2020-7598</t>
        </is>
      </c>
      <c r="C607" t="inlineStr">
        <is>
          <t>minimist</t>
        </is>
      </c>
      <c r="D607" t="inlineStr">
        <is>
          <t>LOW</t>
        </is>
      </c>
      <c r="E607" t="inlineStr">
        <is>
          <t>Prototype Pollution in minimist</t>
        </is>
      </c>
      <c r="F607" t="inlineStr">
        <is>
          <t>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 Recommendation
Upgrade to versions 0.2.1, 1.2.3 or later.</t>
        </is>
      </c>
      <c r="G607" t="inlineStr">
        <is>
          <t>2020-04-03T21:48:32Z</t>
        </is>
      </c>
      <c r="H607" t="inlineStr">
        <is>
          <t>&lt; 0.2.1</t>
        </is>
      </c>
      <c r="I607" t="inlineStr">
        <is>
          <t>0.2.1</t>
        </is>
      </c>
    </row>
    <row r="608">
      <c r="A608" s="1" t="n">
        <v>606</v>
      </c>
      <c r="B608" t="inlineStr">
        <is>
          <t>CVE-2020-7598</t>
        </is>
      </c>
      <c r="C608" t="inlineStr">
        <is>
          <t>minimist</t>
        </is>
      </c>
      <c r="D608" t="inlineStr">
        <is>
          <t>LOW</t>
        </is>
      </c>
      <c r="E608" t="inlineStr">
        <is>
          <t>Prototype Pollution in minimist</t>
        </is>
      </c>
      <c r="F608" t="inlineStr">
        <is>
          <t>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 Recommendation
Upgrade to versions 0.2.1, 1.2.3 or later.</t>
        </is>
      </c>
      <c r="G608" t="inlineStr">
        <is>
          <t>2020-04-03T21:48:32Z</t>
        </is>
      </c>
      <c r="H608" t="inlineStr">
        <is>
          <t>&gt;= 1.0.0, &lt; 1.2.3</t>
        </is>
      </c>
      <c r="I608" t="inlineStr">
        <is>
          <t>1.2.3</t>
        </is>
      </c>
    </row>
    <row r="609">
      <c r="A609" s="1" t="n">
        <v>607</v>
      </c>
      <c r="B609" t="inlineStr">
        <is>
          <t>GHSA-6chw-6frg-f759</t>
        </is>
      </c>
      <c r="C609" t="inlineStr">
        <is>
          <t>acorn</t>
        </is>
      </c>
      <c r="D609" t="inlineStr">
        <is>
          <t>MODERATE</t>
        </is>
      </c>
      <c r="E609" t="inlineStr">
        <is>
          <t>Regular Expression Denial of Service in Acorn</t>
        </is>
      </c>
      <c r="F609" t="inlineStr">
        <is>
          <t>Affected versions of acorn are vulnerable to Regular Expression Denial of Service.
A regex in the form of /[x-\ud800]/u causes the parser to enter an infinite loop.
The string is not valid UTF16 which usually results in it being sanitized before reaching the parser.
If an application processes untrusted input and passes it directly to acorn,
attackers may leverage the vulnerability leading to Denial of Service.</t>
        </is>
      </c>
      <c r="G609" t="inlineStr">
        <is>
          <t>2020-04-03T21:48:38Z</t>
        </is>
      </c>
      <c r="H609" t="inlineStr">
        <is>
          <t>&gt;= 6.0.0, &lt; 6.4.1</t>
        </is>
      </c>
      <c r="I609" t="inlineStr">
        <is>
          <t>6.4.1</t>
        </is>
      </c>
    </row>
    <row r="610">
      <c r="A610" s="1" t="n">
        <v>608</v>
      </c>
      <c r="B610" t="inlineStr">
        <is>
          <t>GHSA-6chw-6frg-f759</t>
        </is>
      </c>
      <c r="C610" t="inlineStr">
        <is>
          <t>acorn</t>
        </is>
      </c>
      <c r="D610" t="inlineStr">
        <is>
          <t>MODERATE</t>
        </is>
      </c>
      <c r="E610" t="inlineStr">
        <is>
          <t>Regular Expression Denial of Service in Acorn</t>
        </is>
      </c>
      <c r="F610" t="inlineStr">
        <is>
          <t>Affected versions of acorn are vulnerable to Regular Expression Denial of Service.
A regex in the form of /[x-\ud800]/u causes the parser to enter an infinite loop.
The string is not valid UTF16 which usually results in it being sanitized before reaching the parser.
If an application processes untrusted input and passes it directly to acorn,
attackers may leverage the vulnerability leading to Denial of Service.</t>
        </is>
      </c>
      <c r="G610" t="inlineStr">
        <is>
          <t>2020-04-03T21:48:38Z</t>
        </is>
      </c>
      <c r="H610" t="inlineStr">
        <is>
          <t>&gt;= 7.0.0, &lt; 7.1.1</t>
        </is>
      </c>
      <c r="I610" t="inlineStr">
        <is>
          <t>7.1.1</t>
        </is>
      </c>
    </row>
    <row r="611">
      <c r="A611" s="1" t="n">
        <v>609</v>
      </c>
      <c r="B611" t="inlineStr">
        <is>
          <t>GHSA-7fhm-mqm4-2wp7</t>
        </is>
      </c>
      <c r="C611" t="inlineStr">
        <is>
          <t>minimist</t>
        </is>
      </c>
      <c r="D611" t="inlineStr">
        <is>
          <t>MODERATE</t>
        </is>
      </c>
      <c r="E611" t="inlineStr">
        <is>
          <t>Withdrawn: ESLint dependencies are vulnerable (ReDoS and Prototype Pollution)</t>
        </is>
      </c>
      <c r="F611" t="inlineStr">
        <is>
          <t>**Withdrawn**
GitHub has withdrawn this advisory in place of GHSA-vh95-rmgr-6w4m and GHSA-6chw-6frg-f759.
The reason for withdrawing is that some mistakes were made during the ingestion of CVE-2020-7598
which caused this advisory to be published with incorrect information.
In order to provide accurate advisory information, new advisories were created:
- minimist: https://github.com/advisories/GHSA-vh95-rmgr-6w4m
- acorn: https://github.com/advisories/GHSA-6chw-6frg-f759</t>
        </is>
      </c>
      <c r="G611" t="inlineStr">
        <is>
          <t>2020-03-13T20:36:16Z</t>
        </is>
      </c>
      <c r="H611" t="inlineStr">
        <is>
          <t>&lt; 0.2.1</t>
        </is>
      </c>
      <c r="I611" t="inlineStr">
        <is>
          <t>0.2.1</t>
        </is>
      </c>
    </row>
    <row r="612">
      <c r="A612" s="1" t="n">
        <v>610</v>
      </c>
      <c r="B612" t="inlineStr">
        <is>
          <t>CVE-2020-7638</t>
        </is>
      </c>
      <c r="C612" t="inlineStr">
        <is>
          <t>confinit</t>
        </is>
      </c>
      <c r="D612" t="inlineStr">
        <is>
          <t>MODERATE</t>
        </is>
      </c>
      <c r="E612" t="inlineStr">
        <is>
          <t>confinit vulnerable to prototype pollution</t>
        </is>
      </c>
      <c r="F612" t="inlineStr">
        <is>
          <t>confinit through 0.3.0 is vulnerable to Prototype Pollution.The 'setDeepProperty' function could be tricked into adding or modifying properties of 'Object.prototype' using a '__proto__' payload.</t>
        </is>
      </c>
      <c r="G612" t="inlineStr">
        <is>
          <t>2020-04-07T15:52:05Z</t>
        </is>
      </c>
      <c r="H612" t="inlineStr">
        <is>
          <t>&lt; 0.4.0</t>
        </is>
      </c>
      <c r="I612" t="inlineStr">
        <is>
          <t>0.4.0</t>
        </is>
      </c>
    </row>
    <row r="613">
      <c r="A613" s="1" t="n">
        <v>611</v>
      </c>
      <c r="B613" t="inlineStr">
        <is>
          <t>CVE-2020-5263</t>
        </is>
      </c>
      <c r="C613" t="inlineStr">
        <is>
          <t>auth0-js</t>
        </is>
      </c>
      <c r="D613" t="inlineStr">
        <is>
          <t>HIGH</t>
        </is>
      </c>
      <c r="E613" t="inlineStr">
        <is>
          <t>Information disclosure through error object in auth0.js</t>
        </is>
      </c>
      <c r="F613" t="inlineStr">
        <is>
          <t>## Overview
Between versions 8.0.0 and  9.13.1(inclusive), in the case of an (authentication) error, the error object returned by the library contains the original request of the user, which may include the plaintext password the user entered. 
If the error object is exposed or logged without modification, the application risks password exposure.
## Am I affected?
You are affected by this vulnerability if all of the following conditions apply:
- You are using Auth0.js version between 8.0.0 and 9.13.1(inclusive).
- You store or display error objects without filtering. 
## How to fix that?
Developers should upgrade auth0.js to version 9.13.2 or later where user inputted passwords are masked in errors. If upgrading is not possible, a temporary fix may include not storing the error object or displaying it publicly without modification.
## Will this update impact my users?
This fix patches the Auth0.js and may require changes in application code due to password no longer available in error object, but it will not impact your users, their current state, or any existing sessions.</t>
        </is>
      </c>
      <c r="G613" t="inlineStr">
        <is>
          <t>2020-04-10T18:19:10Z</t>
        </is>
      </c>
      <c r="H613" t="inlineStr">
        <is>
          <t>&gt;= 8.0.0, &lt; 9.13.2</t>
        </is>
      </c>
      <c r="I613" t="inlineStr">
        <is>
          <t>9.13.2</t>
        </is>
      </c>
    </row>
    <row r="614">
      <c r="A614" s="1" t="n">
        <v>612</v>
      </c>
      <c r="B614" t="inlineStr">
        <is>
          <t>CVE-2019-10778</t>
        </is>
      </c>
      <c r="C614" t="inlineStr">
        <is>
          <t>devcert-sanscache</t>
        </is>
      </c>
      <c r="D614" t="inlineStr">
        <is>
          <t>HIGH</t>
        </is>
      </c>
      <c r="E614" t="inlineStr">
        <is>
          <t>OS Command Injection in devcert-sanscache</t>
        </is>
      </c>
      <c r="F614" t="inlineStr">
        <is>
          <t>devcert-sanscache before 0.4.7 allows remote attackers to execute arbitrary code or cause a Command Injection via the exec function. The variable `commonName` controlled by user input is used as part of the `exec` function without any sanitization.</t>
        </is>
      </c>
      <c r="G614" t="inlineStr">
        <is>
          <t>2020-04-14T23:09:00Z</t>
        </is>
      </c>
      <c r="H614" t="inlineStr">
        <is>
          <t>&lt; 0.4.7</t>
        </is>
      </c>
      <c r="I614" t="inlineStr">
        <is>
          <t>0.4.7</t>
        </is>
      </c>
    </row>
    <row r="615">
      <c r="A615" s="1" t="n">
        <v>613</v>
      </c>
      <c r="B615" t="inlineStr">
        <is>
          <t>CVE-2020-11003</t>
        </is>
      </c>
      <c r="C615" t="inlineStr">
        <is>
          <t>@fraction/oasis</t>
        </is>
      </c>
      <c r="D615" t="inlineStr">
        <is>
          <t>MODERATE</t>
        </is>
      </c>
      <c r="E615" t="inlineStr">
        <is>
          <t>CSRF and DNS Rebinding in Oasis</t>
        </is>
      </c>
      <c r="F615" t="inlineStr">
        <is>
          <t>### Impact
_What kind of vulnerability is it? Who is impacted?_
If you're running a vulnerable application on your computer and an attacker can trick you into visiting a malicious website, they could use [DNS rebinding](https://en.wikipedia.org/wiki/DNS_rebinding) and [CSRF](https://en.wikipedia.org/wiki/Cross-site_request_forgery) attacks to read/write to vulnerable applications. 
**There is no evidence that suggests that this has been used in the wild.**
### Patches
_Has the problem been patched? What versions should users upgrade to?_
Yes, 2.15.0.
### Workarounds
_Is there a way for users to fix or remediate the vulnerability without upgrading?_
No.
### References
_Are there any links users can visit to find out more?_
No.
### For more information
If you have any questions or comments about this advisory:
* Open an issue in [fraction/oasis](http://github.com/fraction/oasis)
* Email me at [christianbundy@fraction.io](mailto:christianbundy@fraction.io)</t>
        </is>
      </c>
      <c r="G615" t="inlineStr">
        <is>
          <t>2020-04-16T03:14:39Z</t>
        </is>
      </c>
      <c r="H615" t="inlineStr">
        <is>
          <t>&lt; 2.15.0</t>
        </is>
      </c>
      <c r="I615" t="inlineStr">
        <is>
          <t>2.15.0</t>
        </is>
      </c>
    </row>
    <row r="616">
      <c r="A616" s="1" t="n">
        <v>614</v>
      </c>
      <c r="B616" t="inlineStr">
        <is>
          <t>CVE-2016-1000237</t>
        </is>
      </c>
      <c r="C616" t="inlineStr">
        <is>
          <t>sanitize-html</t>
        </is>
      </c>
      <c r="D616" t="inlineStr">
        <is>
          <t>MODERATE</t>
        </is>
      </c>
      <c r="E616" t="inlineStr">
        <is>
          <t>Cross-Site Scripting in sanitize-html</t>
        </is>
      </c>
      <c r="F616" t="inlineStr">
        <is>
          <t>Affected versions of `sanitize-html` do not sanitize input recursively, which may allow an attacker to execute arbitrary Javascript.
## Recommendation
Update to version 1.4.3 or later.</t>
        </is>
      </c>
      <c r="G616" t="inlineStr">
        <is>
          <t>2020-04-16T03:14:47Z</t>
        </is>
      </c>
      <c r="H616" t="inlineStr">
        <is>
          <t>&lt; 1.4.3</t>
        </is>
      </c>
      <c r="I616" t="inlineStr">
        <is>
          <t>1.4.3</t>
        </is>
      </c>
    </row>
    <row r="617">
      <c r="A617" s="1" t="n">
        <v>615</v>
      </c>
      <c r="B617" t="inlineStr">
        <is>
          <t>CVE-2015-8851</t>
        </is>
      </c>
      <c r="C617" t="inlineStr">
        <is>
          <t>node-uuid</t>
        </is>
      </c>
      <c r="D617" t="inlineStr">
        <is>
          <t>LOW</t>
        </is>
      </c>
      <c r="E617" t="inlineStr">
        <is>
          <t>Insecure Entropy Source - Math.random() in node-uuid</t>
        </is>
      </c>
      <c r="F617" t="inlineStr">
        <is>
          <t>Affected versions of `node-uuid` consistently fall back to using `Math.random` as an entropy source instead of `crypto`, which may result in guessable UUID's.
## Recommendation
Update to version 1.4.4 or later.</t>
        </is>
      </c>
      <c r="G617" t="inlineStr">
        <is>
          <t>2020-04-16T03:14:50Z</t>
        </is>
      </c>
      <c r="H617" t="inlineStr">
        <is>
          <t>&lt; 1.4.4</t>
        </is>
      </c>
      <c r="I617" t="inlineStr">
        <is>
          <t>1.4.4</t>
        </is>
      </c>
    </row>
    <row r="618">
      <c r="A618" s="1" t="n">
        <v>616</v>
      </c>
      <c r="B618" t="inlineStr">
        <is>
          <t>GHSA-pc5p-h8pf-mvwp</t>
        </is>
      </c>
      <c r="C618" t="inlineStr">
        <is>
          <t>https-proxy-agent</t>
        </is>
      </c>
      <c r="D618" t="inlineStr">
        <is>
          <t>HIGH</t>
        </is>
      </c>
      <c r="E618" t="inlineStr">
        <is>
          <t>Machine-In-The-Middle in https-proxy-agent</t>
        </is>
      </c>
      <c r="F618" t="inlineStr">
        <is>
          <t>Versions of `https-proxy-agent` prior to 2.2.3 are vulnerable to Machine-In-The-Middle. The package fails to enforce TLS on the socket if the proxy server responds the to the request with a HTTP status different than 200. This allows an attacker with access to the proxy server to intercept unencrypted communications, which may include sensitive information such as credentials.
## Recommendation
Upgrade to version 3.0.0 or 2.2.3.</t>
        </is>
      </c>
      <c r="G618" t="inlineStr">
        <is>
          <t>2020-04-16T03:14:56Z</t>
        </is>
      </c>
      <c r="H618" t="inlineStr">
        <is>
          <t>&lt; 2.2.3</t>
        </is>
      </c>
      <c r="I618" t="inlineStr">
        <is>
          <t>2.2.3</t>
        </is>
      </c>
    </row>
    <row r="619">
      <c r="A619" s="1" t="n">
        <v>617</v>
      </c>
      <c r="B619" t="inlineStr">
        <is>
          <t>CVE-2020-10800</t>
        </is>
      </c>
      <c r="C619" t="inlineStr">
        <is>
          <t>lix</t>
        </is>
      </c>
      <c r="D619" t="inlineStr">
        <is>
          <t>CRITICAL</t>
        </is>
      </c>
      <c r="E619" t="inlineStr">
        <is>
          <t>Machine-In-The-Middle in lix</t>
        </is>
      </c>
      <c r="F619" t="inlineStr">
        <is>
          <t>All versions of `lix` are vulnerable to Machine-In-The-Middle. The package accepts downloads with `http` and follows `location` header redirects for package downloads. This allows for an attacker in a privileged network position to intercept a lix package installation and redirect the download to a malicious source.
## Recommendation
No fix is currently available. Consider using an alternative package until a fix is made available.</t>
        </is>
      </c>
      <c r="G619" t="inlineStr">
        <is>
          <t>2020-04-16T03:14:59Z</t>
        </is>
      </c>
      <c r="H619" t="inlineStr">
        <is>
          <t>&lt; 15.8.11</t>
        </is>
      </c>
      <c r="I619" t="inlineStr"/>
    </row>
    <row r="620">
      <c r="A620" s="1" t="n">
        <v>618</v>
      </c>
      <c r="B620" t="inlineStr">
        <is>
          <t>CVE-2020-11021</t>
        </is>
      </c>
      <c r="C620" t="inlineStr">
        <is>
          <t>@actions/http-client</t>
        </is>
      </c>
      <c r="D620" t="inlineStr">
        <is>
          <t>MODERATE</t>
        </is>
      </c>
      <c r="E620" t="inlineStr">
        <is>
          <t>Http request which redirect to another hostname do not strip authorization header in @actions/http-client</t>
        </is>
      </c>
      <c r="F620" t="inlineStr">
        <is>
          <t>### Impact
If consumers of the http-client:
  1. make an http request with an authorization header
  2. that request leads to a redirect (302) and
  3. the redirect url redirects to another domain or hostname 
The authorization header will get passed to the other domain.
Note that since this library is for actions, the GITHUB_TOKEN that is available in actions is generated and scoped per job with [these permissions](https://help.github.com/en/actions/configuring-and-managing-workflows/authenticating-with-the-github_token#permissions-for-the-github_token).
### Patches
The problem is fixed in 1.0.8 at [npm here](https://www.npmjs.com/package/@actions/http-client).  In 1.0.8, the authorization header is stripped before making the redirected request if the hostname is different.
### Workarounds
None.
### References
https://github.com/actions/http-client/pull/27
### For more information
If you have any questions or comments about this advisory:
* Open an issue in https://github.com/actions/http-client/issues</t>
        </is>
      </c>
      <c r="G620" t="inlineStr">
        <is>
          <t>2020-04-29T17:58:53Z</t>
        </is>
      </c>
      <c r="H620" t="inlineStr">
        <is>
          <t>&lt; 1.0.8</t>
        </is>
      </c>
      <c r="I620" t="inlineStr">
        <is>
          <t>1.0.8</t>
        </is>
      </c>
    </row>
    <row r="621">
      <c r="A621" s="1" t="n">
        <v>619</v>
      </c>
      <c r="B621" t="inlineStr">
        <is>
          <t>CVE-2020-11023</t>
        </is>
      </c>
      <c r="C621" t="inlineStr">
        <is>
          <t>jquery</t>
        </is>
      </c>
      <c r="D621" t="inlineStr">
        <is>
          <t>MODERATE</t>
        </is>
      </c>
      <c r="E621" t="inlineStr">
        <is>
          <t>Potential XSS vulnerability in jQuery</t>
        </is>
      </c>
      <c r="F621" t="inlineStr">
        <is>
          <t>### Impact
Passing HTML containing `&lt;option&gt;` elements from untrusted sources - even after sanitizing them - to one of jQuery's DOM manipulation methods (i.e. `.html()`, `.append()`, and others) may execute untrusted code.
### Patches
This problem is patched in jQuery 3.5.0.
### Workarounds
To workaround this issue without upgrading, use [DOMPurify](https://github.com/cure53/DOMPurify) with its `SAFE_FOR_JQUERY` option to sanitize the HTML string before passing it to a jQuery method.
### References
https://blog.jquery.com/2020/04/10/jquery-3-5-0-released/
### For more information
If you have any questions or comments about this advisory, search for a relevant issue in [the jQuery repo](https://github.com/jquery/jquery/issues). If you don't find an answer, open a new issue.</t>
        </is>
      </c>
      <c r="G621" t="inlineStr">
        <is>
          <t>2020-04-29T22:19:14Z</t>
        </is>
      </c>
      <c r="H621" t="inlineStr">
        <is>
          <t>&gt;= 1.0.3, &lt; 3.5.0</t>
        </is>
      </c>
      <c r="I621" t="inlineStr">
        <is>
          <t>3.5.0</t>
        </is>
      </c>
    </row>
    <row r="622">
      <c r="A622" s="1" t="n">
        <v>620</v>
      </c>
      <c r="B622" t="inlineStr">
        <is>
          <t>CVE-2020-11022</t>
        </is>
      </c>
      <c r="C622" t="inlineStr">
        <is>
          <t>jquery</t>
        </is>
      </c>
      <c r="D622" t="inlineStr">
        <is>
          <t>MODERATE</t>
        </is>
      </c>
      <c r="E622" t="inlineStr">
        <is>
          <t>Potential XSS vulnerability in jQuery</t>
        </is>
      </c>
      <c r="F622" t="inlineStr">
        <is>
          <t>### Impact
Passing HTML from untrusted sources - even after sanitizing it - to one of jQuery's DOM manipulation methods (i.e. `.html()`, `.append()`, and others) may execute untrusted code.
### Patches
This problem is patched in jQuery 3.5.0.
### Workarounds
To workaround the issue without upgrading, adding the following to your code:
```js
jQuery.htmlPrefilter = function( html ) {
	return html;
};
```
You need to use at least jQuery 1.12/2.2 or newer to be able to apply this workaround.
### References
https://blog.jquery.com/2020/04/10/jquery-3-5-0-released/
https://jquery.com/upgrade-guide/3.5/
### For more information
If you have any questions or comments about this advisory, search for a relevant issue in [the jQuery repo](https://github.com/jquery/jquery/issues). If you don't find an answer, open a new issue.</t>
        </is>
      </c>
      <c r="G622" t="inlineStr">
        <is>
          <t>2020-04-29T22:18:55Z</t>
        </is>
      </c>
      <c r="H622" t="inlineStr">
        <is>
          <t>&gt;= 1.2, &lt; 3.5.0</t>
        </is>
      </c>
      <c r="I622" t="inlineStr">
        <is>
          <t>3.5.0</t>
        </is>
      </c>
    </row>
    <row r="623">
      <c r="A623" s="1" t="n">
        <v>621</v>
      </c>
      <c r="B623" t="inlineStr">
        <is>
          <t>GHSA-6chw-6frg-f759</t>
        </is>
      </c>
      <c r="C623" t="inlineStr">
        <is>
          <t>acorn</t>
        </is>
      </c>
      <c r="D623" t="inlineStr">
        <is>
          <t>MODERATE</t>
        </is>
      </c>
      <c r="E623" t="inlineStr">
        <is>
          <t>Regular Expression Denial of Service in Acorn</t>
        </is>
      </c>
      <c r="F623" t="inlineStr">
        <is>
          <t>Affected versions of acorn are vulnerable to Regular Expression Denial of Service.
A regex in the form of /[x-\ud800]/u causes the parser to enter an infinite loop.
The string is not valid UTF16 which usually results in it being sanitized before reaching the parser.
If an application processes untrusted input and passes it directly to acorn,
attackers may leverage the vulnerability leading to Denial of Service.</t>
        </is>
      </c>
      <c r="G623" t="inlineStr">
        <is>
          <t>2020-04-03T21:48:38Z</t>
        </is>
      </c>
      <c r="H623" t="inlineStr">
        <is>
          <t>&gt;= 5.5.0, &lt; 5.7.4</t>
        </is>
      </c>
      <c r="I623" t="inlineStr">
        <is>
          <t>5.7.4</t>
        </is>
      </c>
    </row>
    <row r="624">
      <c r="A624" s="1" t="n">
        <v>622</v>
      </c>
      <c r="B624" t="inlineStr">
        <is>
          <t>CVE-2017-1000048</t>
        </is>
      </c>
      <c r="C624" t="inlineStr">
        <is>
          <t>qs</t>
        </is>
      </c>
      <c r="D624" t="inlineStr">
        <is>
          <t>HIGH</t>
        </is>
      </c>
      <c r="E624" t="inlineStr">
        <is>
          <t>Prototype Pollution Protection Bypass in qs</t>
        </is>
      </c>
      <c r="F624" t="inlineStr">
        <is>
          <t>Affected version of `qs` are vulnerable to Prototype Pollution because it is possible to bypass the protection. The `qs.parse` function fails to properly prevent an object's prototype to be altered when parsing arbitrary input. Input containing `[` or `]` may bypass the prototype pollution protection and alter the Object prototype. This allows attackers to override properties that will exist in all objects, which may lead to Denial of Service or Remote Code Execution in specific circumstances.
## Recommendation
Upgrade to 6.0.4, 6.1.2, 6.2.3, 6.3.2 or later.</t>
        </is>
      </c>
      <c r="G624" t="inlineStr">
        <is>
          <t>2020-04-30T17:16:47Z</t>
        </is>
      </c>
      <c r="H624" t="inlineStr">
        <is>
          <t>&lt; 6.0.4</t>
        </is>
      </c>
      <c r="I624" t="inlineStr">
        <is>
          <t>6.0.4</t>
        </is>
      </c>
    </row>
    <row r="625">
      <c r="A625" s="1" t="n">
        <v>623</v>
      </c>
      <c r="B625" t="inlineStr">
        <is>
          <t>CVE-2017-1000048</t>
        </is>
      </c>
      <c r="C625" t="inlineStr">
        <is>
          <t>qs</t>
        </is>
      </c>
      <c r="D625" t="inlineStr">
        <is>
          <t>HIGH</t>
        </is>
      </c>
      <c r="E625" t="inlineStr">
        <is>
          <t>Prototype Pollution Protection Bypass in qs</t>
        </is>
      </c>
      <c r="F625" t="inlineStr">
        <is>
          <t>Affected version of `qs` are vulnerable to Prototype Pollution because it is possible to bypass the protection. The `qs.parse` function fails to properly prevent an object's prototype to be altered when parsing arbitrary input. Input containing `[` or `]` may bypass the prototype pollution protection and alter the Object prototype. This allows attackers to override properties that will exist in all objects, which may lead to Denial of Service or Remote Code Execution in specific circumstances.
## Recommendation
Upgrade to 6.0.4, 6.1.2, 6.2.3, 6.3.2 or later.</t>
        </is>
      </c>
      <c r="G625" t="inlineStr">
        <is>
          <t>2020-04-30T17:16:47Z</t>
        </is>
      </c>
      <c r="H625" t="inlineStr">
        <is>
          <t>&gt;= 6.1.0, &lt; 6.1.2</t>
        </is>
      </c>
      <c r="I625" t="inlineStr">
        <is>
          <t>6.1.2</t>
        </is>
      </c>
    </row>
    <row r="626">
      <c r="A626" s="1" t="n">
        <v>624</v>
      </c>
      <c r="B626" t="inlineStr">
        <is>
          <t>CVE-2017-1000048</t>
        </is>
      </c>
      <c r="C626" t="inlineStr">
        <is>
          <t>qs</t>
        </is>
      </c>
      <c r="D626" t="inlineStr">
        <is>
          <t>HIGH</t>
        </is>
      </c>
      <c r="E626" t="inlineStr">
        <is>
          <t>Prototype Pollution Protection Bypass in qs</t>
        </is>
      </c>
      <c r="F626" t="inlineStr">
        <is>
          <t>Affected version of `qs` are vulnerable to Prototype Pollution because it is possible to bypass the protection. The `qs.parse` function fails to properly prevent an object's prototype to be altered when parsing arbitrary input. Input containing `[` or `]` may bypass the prototype pollution protection and alter the Object prototype. This allows attackers to override properties that will exist in all objects, which may lead to Denial of Service or Remote Code Execution in specific circumstances.
## Recommendation
Upgrade to 6.0.4, 6.1.2, 6.2.3, 6.3.2 or later.</t>
        </is>
      </c>
      <c r="G626" t="inlineStr">
        <is>
          <t>2020-04-30T17:16:47Z</t>
        </is>
      </c>
      <c r="H626" t="inlineStr">
        <is>
          <t>&gt;= 6.2.0, &lt; 6.2.3</t>
        </is>
      </c>
      <c r="I626" t="inlineStr">
        <is>
          <t>6.2.3</t>
        </is>
      </c>
    </row>
    <row r="627">
      <c r="A627" s="1" t="n">
        <v>625</v>
      </c>
      <c r="B627" t="inlineStr">
        <is>
          <t>CVE-2017-1000048</t>
        </is>
      </c>
      <c r="C627" t="inlineStr">
        <is>
          <t>qs</t>
        </is>
      </c>
      <c r="D627" t="inlineStr">
        <is>
          <t>HIGH</t>
        </is>
      </c>
      <c r="E627" t="inlineStr">
        <is>
          <t>Prototype Pollution Protection Bypass in qs</t>
        </is>
      </c>
      <c r="F627" t="inlineStr">
        <is>
          <t>Affected version of `qs` are vulnerable to Prototype Pollution because it is possible to bypass the protection. The `qs.parse` function fails to properly prevent an object's prototype to be altered when parsing arbitrary input. Input containing `[` or `]` may bypass the prototype pollution protection and alter the Object prototype. This allows attackers to override properties that will exist in all objects, which may lead to Denial of Service or Remote Code Execution in specific circumstances.
## Recommendation
Upgrade to 6.0.4, 6.1.2, 6.2.3, 6.3.2 or later.</t>
        </is>
      </c>
      <c r="G627" t="inlineStr">
        <is>
          <t>2020-04-30T17:16:47Z</t>
        </is>
      </c>
      <c r="H627" t="inlineStr">
        <is>
          <t>&gt;= 6.3.0, &lt; 6.3.2</t>
        </is>
      </c>
      <c r="I627" t="inlineStr">
        <is>
          <t>6.3.2</t>
        </is>
      </c>
    </row>
    <row r="628">
      <c r="A628" s="1" t="n">
        <v>626</v>
      </c>
      <c r="B628" t="inlineStr">
        <is>
          <t>CVE-2020-6836</t>
        </is>
      </c>
      <c r="C628" t="inlineStr">
        <is>
          <t>hot-formula-parser</t>
        </is>
      </c>
      <c r="D628" t="inlineStr">
        <is>
          <t>CRITICAL</t>
        </is>
      </c>
      <c r="E628" t="inlineStr">
        <is>
          <t>Command Injection in hot-formula-parser</t>
        </is>
      </c>
      <c r="F628" t="inlineStr">
        <is>
          <t>Versions of `hot-formula-parser` prior to 3.0.1 are vulnerable to Command Injection. The package fails to sanitize values passed to the  `parse` function and concatenates it in an `eval` call. If a value of the formula is supplied by user-controlled input it may allow attackers to run arbitrary commands in the server.  
Parsing the following formula creates a `test` file in the present directory:  
`"SUM([(function(){require('child_process').execSync('touch test')})(),2])"`
## Recommendation
Upgrade to version 3.0.1 or later.</t>
        </is>
      </c>
      <c r="G628" t="inlineStr">
        <is>
          <t>2020-05-06T19:32:33Z</t>
        </is>
      </c>
      <c r="H628" t="inlineStr">
        <is>
          <t>&lt; 3.0.1</t>
        </is>
      </c>
      <c r="I628" t="inlineStr">
        <is>
          <t>3.0.1</t>
        </is>
      </c>
    </row>
    <row r="629">
      <c r="A629" s="1" t="n">
        <v>627</v>
      </c>
      <c r="B629" t="inlineStr">
        <is>
          <t>CVE-2019-1010091</t>
        </is>
      </c>
      <c r="C629" t="inlineStr">
        <is>
          <t>tinymce</t>
        </is>
      </c>
      <c r="D629" t="inlineStr">
        <is>
          <t>MODERATE</t>
        </is>
      </c>
      <c r="E629" t="inlineStr">
        <is>
          <t>XSS in TinyMCE</t>
        </is>
      </c>
      <c r="F629" t="inlineStr">
        <is>
          <t>### Impact
A cross-site scripting (XSS) vulnerability was discovered in: the core parser and `media` plugin. The vulnerability allowed arbitrary JavaScript execution when inserting a specially crafted piece of content into the editor via the clipboard or APIs. This impacts all users who are using TinyMCE 4.9.9 or lower and TinyMCE 5.2.1 or lower.
### Patches
This vulnerability has been patched in TinyMCE 4.9.10 and 5.2.2 by improved HTML parsing and sanitization logic.
### Workarounds
The workarounds available are:
- disable the media plugin and manually sanitize CDATA content (see below)
or
- upgrade to either TinyMCE 4.9.10 or TinyMCE 5.2.2
#### Example: Manually strip CDATA elements
```js
setup: function(editor) {
  editor.on('PreInit', function() {
    editor.parser.addNodeFilter('#cdata', function(nodes) {
      for (var i = 0; i &lt; nodes.length; i++) {
        nodes[i].remove();
      }
    });
  });
}
```
### Acknowledgements
Tiny Technologies would like to thank Michał Bentkowski and [intivesec](https://github.com/intivesec) for discovering these vulnerabilities.
### References
https://www.tiny.cloud/docs/release-notes/release-notes522/#securityfixes
### For more information
If you have any questions or comments about this advisory:
* Open an issue in the [TinyMCE repo](https://github.com/tinymce/tinymce/issues)
* Email us at [infosec@tiny.cloud](mailto:infosec@tiny.cloud)</t>
        </is>
      </c>
      <c r="G629" t="inlineStr">
        <is>
          <t>2020-05-11T20:00:15Z</t>
        </is>
      </c>
      <c r="H629" t="inlineStr">
        <is>
          <t>&lt; 4.9.10</t>
        </is>
      </c>
      <c r="I629" t="inlineStr">
        <is>
          <t>4.9.10</t>
        </is>
      </c>
    </row>
    <row r="630">
      <c r="A630" s="1" t="n">
        <v>628</v>
      </c>
      <c r="B630" t="inlineStr">
        <is>
          <t>CVE-2019-1010091</t>
        </is>
      </c>
      <c r="C630" t="inlineStr">
        <is>
          <t>tinymce</t>
        </is>
      </c>
      <c r="D630" t="inlineStr">
        <is>
          <t>MODERATE</t>
        </is>
      </c>
      <c r="E630" t="inlineStr">
        <is>
          <t>XSS in TinyMCE</t>
        </is>
      </c>
      <c r="F630" t="inlineStr">
        <is>
          <t>### Impact
A cross-site scripting (XSS) vulnerability was discovered in: the core parser and `media` plugin. The vulnerability allowed arbitrary JavaScript execution when inserting a specially crafted piece of content into the editor via the clipboard or APIs. This impacts all users who are using TinyMCE 4.9.9 or lower and TinyMCE 5.2.1 or lower.
### Patches
This vulnerability has been patched in TinyMCE 4.9.10 and 5.2.2 by improved HTML parsing and sanitization logic.
### Workarounds
The workarounds available are:
- disable the media plugin and manually sanitize CDATA content (see below)
or
- upgrade to either TinyMCE 4.9.10 or TinyMCE 5.2.2
#### Example: Manually strip CDATA elements
```js
setup: function(editor) {
  editor.on('PreInit', function() {
    editor.parser.addNodeFilter('#cdata', function(nodes) {
      for (var i = 0; i &lt; nodes.length; i++) {
        nodes[i].remove();
      }
    });
  });
}
```
### Acknowledgements
Tiny Technologies would like to thank Michał Bentkowski and [intivesec](https://github.com/intivesec) for discovering these vulnerabilities.
### References
https://www.tiny.cloud/docs/release-notes/release-notes522/#securityfixes
### For more information
If you have any questions or comments about this advisory:
* Open an issue in the [TinyMCE repo](https://github.com/tinymce/tinymce/issues)
* Email us at [infosec@tiny.cloud](mailto:infosec@tiny.cloud)</t>
        </is>
      </c>
      <c r="G630" t="inlineStr">
        <is>
          <t>2020-05-11T20:00:15Z</t>
        </is>
      </c>
      <c r="H630" t="inlineStr">
        <is>
          <t>&gt;= 5.0.0, &lt; 5.2.2</t>
        </is>
      </c>
      <c r="I630" t="inlineStr">
        <is>
          <t>5.2.2</t>
        </is>
      </c>
    </row>
    <row r="631">
      <c r="A631" s="1" t="n">
        <v>629</v>
      </c>
      <c r="B631" t="inlineStr">
        <is>
          <t>CVE-2020-11071</t>
        </is>
      </c>
      <c r="C631" t="inlineStr">
        <is>
          <t>slpjs</t>
        </is>
      </c>
      <c r="D631" t="inlineStr">
        <is>
          <t>CRITICAL</t>
        </is>
      </c>
      <c r="E631" t="inlineStr">
        <is>
          <t>False-negative validation results in MINT transactions with invalid baton</t>
        </is>
      </c>
      <c r="F631" t="inlineStr">
        <is>
          <t>### Impact
Users could experience false-negative validation outcomes for [MINT](https://github.com/simpleledger/slp-specifications/blob/master/slp-token-type-1.md#mint---extended-minting-transaction) transaction operations.  A poorly implemented SLP wallet could allow spending of the affected tokens which would result in the destruction of a user's minting baton.
### Patches
npm package [slpjs](https://www.npmjs.com/package/slpjs) has been patched and published as version 0.27.2.
### Workarounds
Upgrade to slpjs 0.27.2.
### References
* slpjs [commit](https://github.com/simpleledger/slpjs/commit/3671be2ffb6d4cfa94c00c6dc8649d1ba1d75754)
### For more information
If you have any questions or comments about this advisory:
* Open an issue in [slp-validate](https://github.com/simpleledger/slp-validate/issues) or [slpjs](https://github.com/simpleledger/slpjs/issues)</t>
        </is>
      </c>
      <c r="G631" t="inlineStr">
        <is>
          <t>2020-05-12T00:39:03Z</t>
        </is>
      </c>
      <c r="H631" t="inlineStr">
        <is>
          <t>&lt; 0.27.2</t>
        </is>
      </c>
      <c r="I631" t="inlineStr">
        <is>
          <t>0.27.2</t>
        </is>
      </c>
    </row>
    <row r="632">
      <c r="A632" s="1" t="n">
        <v>630</v>
      </c>
      <c r="B632" t="inlineStr">
        <is>
          <t>CVE-2020-11072</t>
        </is>
      </c>
      <c r="C632" t="inlineStr">
        <is>
          <t>slp-validate</t>
        </is>
      </c>
      <c r="D632" t="inlineStr">
        <is>
          <t>CRITICAL</t>
        </is>
      </c>
      <c r="E632" t="inlineStr">
        <is>
          <t>False-negative validation results in MINT transactions with invalid baton</t>
        </is>
      </c>
      <c r="F632" t="inlineStr">
        <is>
          <t>### Impact
Users could experience false-negative validation outcomes for [MINT](https://github.com/simpleledger/slp-specifications/blob/master/slp-token-type-1.md#mint---extended-minting-transaction) transaction operations.  A poorly implemented SLP wallet could allow spending of the affected tokens which would result in the destruction of a user's minting baton.
### Patches
npm package [slp-validate](https://www.npmjs.com/package/slp-validate) has been patched and published as version 1.2.1.
### Workarounds
Upgrade to slp-validate 1.2.1.
### References
* slp-validate [commit](https://github.com/simpleledger/slp-validate/commit/cde95c0c6470dceb4f023cd462f904135ebd73e7)
### For more information
If you have any questions or comments about this advisory:
* Open an issue in [slp-validate](https://github.com/simpleledger/slp-validate/issues)</t>
        </is>
      </c>
      <c r="G632" t="inlineStr">
        <is>
          <t>2020-05-12T00:45:24Z</t>
        </is>
      </c>
      <c r="H632" t="inlineStr">
        <is>
          <t>&lt; 1.2.1</t>
        </is>
      </c>
      <c r="I632" t="inlineStr">
        <is>
          <t>1.2.1</t>
        </is>
      </c>
    </row>
    <row r="633">
      <c r="A633" s="1" t="n">
        <v>631</v>
      </c>
      <c r="B633" t="inlineStr">
        <is>
          <t>CVE-2020-7646</t>
        </is>
      </c>
      <c r="C633" t="inlineStr">
        <is>
          <t>curlrequest</t>
        </is>
      </c>
      <c r="D633" t="inlineStr">
        <is>
          <t>HIGH</t>
        </is>
      </c>
      <c r="E633" t="inlineStr">
        <is>
          <t>curlrequest allows execution of arbitrary commands</t>
        </is>
      </c>
      <c r="F633" t="inlineStr">
        <is>
          <t>curlrequest through 1.0.1 allows execution of arbitrary commands. It is possible to inject arbitrary commands by using a semicolon char in any of the `options` values.</t>
        </is>
      </c>
      <c r="G633" t="inlineStr">
        <is>
          <t>2020-05-13T16:29:43Z</t>
        </is>
      </c>
      <c r="H633" t="inlineStr">
        <is>
          <t>&lt;= 1.0.1</t>
        </is>
      </c>
      <c r="I633" t="inlineStr"/>
    </row>
    <row r="634">
      <c r="A634" s="1" t="n">
        <v>632</v>
      </c>
      <c r="B634" t="inlineStr">
        <is>
          <t>CVE-2020-7656</t>
        </is>
      </c>
      <c r="C634" t="inlineStr">
        <is>
          <t>jquery</t>
        </is>
      </c>
      <c r="D634" t="inlineStr">
        <is>
          <t>MODERATE</t>
        </is>
      </c>
      <c r="E634" t="inlineStr">
        <is>
          <t>Cross-Site Scripting in jquery</t>
        </is>
      </c>
      <c r="F634" t="inlineStr">
        <is>
          <t>Versions of `jquery` prior to 1.9.0 are vulnerable to Cross-Site Scripting. The load method fails to recognize and remove "&lt;script&gt;" HTML tags that contain a whitespace character, i.e: "&lt;/script &gt;", which results in the enclosed script logic to be executed. This allows attackers to execute arbitrary JavaScript in a victim's browser.
## Recommendation
Upgrade to version 1.9.0 or later.</t>
        </is>
      </c>
      <c r="G634" t="inlineStr">
        <is>
          <t>2020-05-20T16:18:01Z</t>
        </is>
      </c>
      <c r="H634" t="inlineStr">
        <is>
          <t>&lt; 1.9.0</t>
        </is>
      </c>
      <c r="I634" t="inlineStr">
        <is>
          <t>1.9.0</t>
        </is>
      </c>
    </row>
    <row r="635">
      <c r="A635" s="1" t="n">
        <v>633</v>
      </c>
      <c r="B635" t="inlineStr">
        <is>
          <t>CVE-2020-11059</t>
        </is>
      </c>
      <c r="C635" t="inlineStr">
        <is>
          <t>aegir</t>
        </is>
      </c>
      <c r="D635" t="inlineStr">
        <is>
          <t>CRITICAL</t>
        </is>
      </c>
      <c r="E635" t="inlineStr">
        <is>
          <t>Exposure of Sensitive Information to an Unauthorized Actor in AEgir</t>
        </is>
      </c>
      <c r="F635" t="inlineStr">
        <is>
          <t>### Impact
`aegir publish` and `aegir build` may leak secrets from environmental variables in the browser bundle published to npm.
### Patches
The code has been patched, users should upgrade to &gt;= 21.10.1
### Workarounds
Run `printenv` to check your environment variables and revoke any secrets.
### For more information
If you have any questions or comments about this advisory:
* Open an issue in [aegir](https://github.com/ipfs/aegir)</t>
        </is>
      </c>
      <c r="G635" t="inlineStr">
        <is>
          <t>2020-05-27T21:09:15Z</t>
        </is>
      </c>
      <c r="H635" t="inlineStr">
        <is>
          <t>&gt;= 21.7.0, &lt; 21.10.1</t>
        </is>
      </c>
      <c r="I635" t="inlineStr">
        <is>
          <t>21.10.1</t>
        </is>
      </c>
    </row>
    <row r="636">
      <c r="A636" s="1" t="n">
        <v>634</v>
      </c>
      <c r="B636" t="inlineStr">
        <is>
          <t>CVE-2020-11079</t>
        </is>
      </c>
      <c r="C636" t="inlineStr">
        <is>
          <t>dns-sync</t>
        </is>
      </c>
      <c r="D636" t="inlineStr">
        <is>
          <t>HIGH</t>
        </is>
      </c>
      <c r="E636" t="inlineStr">
        <is>
          <t>Command injection in node-dns-sync</t>
        </is>
      </c>
      <c r="F636" t="inlineStr">
        <is>
          <t>dns-sync through 0.2.0 allows execution of arbitrary commands . This issue may lead to remote code execution if a client of the library calls the vulnerable method with untrusted input.</t>
        </is>
      </c>
      <c r="G636" t="inlineStr">
        <is>
          <t>2020-05-28T18:42:59Z</t>
        </is>
      </c>
      <c r="H636" t="inlineStr">
        <is>
          <t>&lt; 0.2.0</t>
        </is>
      </c>
      <c r="I636" t="inlineStr">
        <is>
          <t>0.2.1</t>
        </is>
      </c>
    </row>
    <row r="637">
      <c r="A637" s="1" t="n">
        <v>635</v>
      </c>
      <c r="B637" t="inlineStr">
        <is>
          <t>CVE-2020-7651</t>
        </is>
      </c>
      <c r="C637" t="inlineStr">
        <is>
          <t>snyk-broker</t>
        </is>
      </c>
      <c r="D637" t="inlineStr">
        <is>
          <t>MODERATE</t>
        </is>
      </c>
      <c r="E637" t="inlineStr">
        <is>
          <t>Arbitrary File Read in Snyk Broker</t>
        </is>
      </c>
      <c r="F637" t="inlineStr">
        <is>
          <t>All versions of snyk-broker before 4.79.0 are vulnerable to Arbitrary File Read. It allows partial file reads for users who have access to Snyk's internal network via patch history from GitHub Commits API.</t>
        </is>
      </c>
      <c r="G637" t="inlineStr">
        <is>
          <t>2020-06-03T22:02:11Z</t>
        </is>
      </c>
      <c r="H637" t="inlineStr">
        <is>
          <t>&lt; 4.79.0</t>
        </is>
      </c>
      <c r="I637" t="inlineStr">
        <is>
          <t>4.79.0</t>
        </is>
      </c>
    </row>
    <row r="638">
      <c r="A638" s="1" t="n">
        <v>636</v>
      </c>
      <c r="B638" t="inlineStr">
        <is>
          <t>CVE-2020-7654</t>
        </is>
      </c>
      <c r="C638" t="inlineStr">
        <is>
          <t>snyk-broker</t>
        </is>
      </c>
      <c r="D638" t="inlineStr">
        <is>
          <t>MODERATE</t>
        </is>
      </c>
      <c r="E638" t="inlineStr">
        <is>
          <t>Information Exposure in Snyk Broker</t>
        </is>
      </c>
      <c r="F638" t="inlineStr">
        <is>
          <t>All versions of snyk-broker before 4.73.1 are vulnerable to Information Exposure. It logs private keys if logging level is set to DEBUG.</t>
        </is>
      </c>
      <c r="G638" t="inlineStr">
        <is>
          <t>2020-06-03T22:02:14Z</t>
        </is>
      </c>
      <c r="H638" t="inlineStr">
        <is>
          <t>&lt; 4.73.1</t>
        </is>
      </c>
      <c r="I638" t="inlineStr">
        <is>
          <t>4.73.1</t>
        </is>
      </c>
    </row>
    <row r="639">
      <c r="A639" s="1" t="n">
        <v>637</v>
      </c>
      <c r="B639" t="inlineStr">
        <is>
          <t>CVE-2020-7650</t>
        </is>
      </c>
      <c r="C639" t="inlineStr">
        <is>
          <t>snyk-broker</t>
        </is>
      </c>
      <c r="D639" t="inlineStr">
        <is>
          <t>LOW</t>
        </is>
      </c>
      <c r="E639" t="inlineStr">
        <is>
          <t>Arbitrary File Read in Snyk Broker</t>
        </is>
      </c>
      <c r="F639" t="inlineStr">
        <is>
          <t>All versions of snyk-broker after 4.72.0 including and before 4.73.1 are vulnerable to Arbitrary File Read. It allows arbitrary file reads to users with access to Snyk's internal network of any files ending in the following extensions: yaml, yml or json.</t>
        </is>
      </c>
      <c r="G639" t="inlineStr">
        <is>
          <t>2020-06-03T22:02:16Z</t>
        </is>
      </c>
      <c r="H639" t="inlineStr">
        <is>
          <t>&lt; 4.73.1</t>
        </is>
      </c>
      <c r="I639" t="inlineStr">
        <is>
          <t>4.73.1</t>
        </is>
      </c>
    </row>
    <row r="640">
      <c r="A640" s="1" t="n">
        <v>638</v>
      </c>
      <c r="B640" t="inlineStr">
        <is>
          <t>CVE-2020-7648</t>
        </is>
      </c>
      <c r="C640" t="inlineStr">
        <is>
          <t>snyk-broker</t>
        </is>
      </c>
      <c r="D640" t="inlineStr">
        <is>
          <t>MODERATE</t>
        </is>
      </c>
      <c r="E640" t="inlineStr">
        <is>
          <t>Arbitrary File Read in Snyk Broker</t>
        </is>
      </c>
      <c r="F640" t="inlineStr">
        <is>
          <t>All versions of snyk-broker before 4.72.2 are vulnerable to Arbitrary File Read. It allows arbitrary file reads for users who have access to Snyk's internal network by appending the URL with a fragment identifier and a whitelisted path e.g. `#package.json`</t>
        </is>
      </c>
      <c r="G640" t="inlineStr">
        <is>
          <t>2020-06-03T22:02:19Z</t>
        </is>
      </c>
      <c r="H640" t="inlineStr">
        <is>
          <t>&lt; 4.72.2</t>
        </is>
      </c>
      <c r="I640" t="inlineStr">
        <is>
          <t>4.72.2</t>
        </is>
      </c>
    </row>
    <row r="641">
      <c r="A641" s="1" t="n">
        <v>639</v>
      </c>
      <c r="B641" t="inlineStr">
        <is>
          <t>CVE-2020-7653</t>
        </is>
      </c>
      <c r="C641" t="inlineStr">
        <is>
          <t>snyk-broker</t>
        </is>
      </c>
      <c r="D641" t="inlineStr">
        <is>
          <t>MODERATE</t>
        </is>
      </c>
      <c r="E641" t="inlineStr">
        <is>
          <t>Arbitrary File Read in Snyk Broker</t>
        </is>
      </c>
      <c r="F641" t="inlineStr">
        <is>
          <t>All versions of snyk-broker before 4.80.0 are vulnerable to Arbitrary File Read. It allows arbitrary file reads for users with access to Snyk's internal network by creating symlinks to match whitelisted paths.</t>
        </is>
      </c>
      <c r="G641" t="inlineStr">
        <is>
          <t>2020-06-03T22:02:21Z</t>
        </is>
      </c>
      <c r="H641" t="inlineStr">
        <is>
          <t>&lt; 4.80.0</t>
        </is>
      </c>
      <c r="I641" t="inlineStr">
        <is>
          <t>4.80.0</t>
        </is>
      </c>
    </row>
    <row r="642">
      <c r="A642" s="1" t="n">
        <v>640</v>
      </c>
      <c r="B642" t="inlineStr">
        <is>
          <t>CVE-2020-7652</t>
        </is>
      </c>
      <c r="C642" t="inlineStr">
        <is>
          <t>snyk-broker</t>
        </is>
      </c>
      <c r="D642" t="inlineStr">
        <is>
          <t>MODERATE</t>
        </is>
      </c>
      <c r="E642" t="inlineStr">
        <is>
          <t>Arbitrary File Read in Snyk Broker</t>
        </is>
      </c>
      <c r="F642" t="inlineStr">
        <is>
          <t>All versions of snyk-broker before 4.80.0 are vulnerable to Arbitrary File Read. It allows arbitrary file reads for users with access to Snyk's internal network via directory traversal.</t>
        </is>
      </c>
      <c r="G642" t="inlineStr">
        <is>
          <t>2020-06-03T22:02:24Z</t>
        </is>
      </c>
      <c r="H642" t="inlineStr">
        <is>
          <t>&lt; 4.80.0</t>
        </is>
      </c>
      <c r="I642" t="inlineStr">
        <is>
          <t>4.80.0</t>
        </is>
      </c>
    </row>
    <row r="643">
      <c r="A643" s="1" t="n">
        <v>641</v>
      </c>
      <c r="B643" t="inlineStr">
        <is>
          <t>CVE-2020-4035</t>
        </is>
      </c>
      <c r="C643" t="inlineStr">
        <is>
          <t>@nozbe/watermelondb</t>
        </is>
      </c>
      <c r="D643" t="inlineStr">
        <is>
          <t>MODERATE</t>
        </is>
      </c>
      <c r="E643" t="inlineStr">
        <is>
          <t>DoS via malicious record IDs in WatermelonDB</t>
        </is>
      </c>
      <c r="F643" t="inlineStr">
        <is>
          <t>## Impact
Medium severity 5.9 https://www.first.org/cvss/calculator/3.0#CVSS:3.0/AV:N/AC:H/PR:L/UI:N/S:U/C:N/I:L/A:H
A maliciously crafted record ID can exploit a SQL Injection vulnerability in iOS adapter implementation and cause the app to delete all or selected records from the database, generally causing the app to become unusable.
This may happen in apps that don't validate IDs (valid IDs are `/^[a-zA-Z0-9_-.]+$/`) and use Watermelon Sync or low-level `database.adapter.destroyDeletedRecords` method.
The integrity risk is low due to the fact that maliciously deleted records won't synchronize, so logout-login will restore all data, although some local changes may be lost if the malicious deletion causes the sync process to fail to proceed to push stage.
No way to breach confidentiality with this vulnerability is known. Full exploitation of SQL Injection is mitigated, because it's not possible to nest an insert/update query inside a delete query in SQLite, and it's not possible to pass a semicolon-separated second query. There's also no known practicable way to breach confidentiality by selectively deleting records, because those records will not be synchronized.
It's theoretically possible that selective record deletion could cause an app to behave insecurely if lack of a record is used to make security decisions by the app. 
## Patches
Patched versions include:
- 0.15.1
- 0.16.2
- 0.16.1-fix
	- this is actually the same as 0.16.0, but with the patch applied - as 0.16.1 is causing issues for some users
- `924c7ae2a8d` commit id contains the patch
## Workarounds
1. Ensure that your backend service sanitizes record IDs sent in the `pull sync` endpoint, such that only IDs matching `/^[a-zA-Z0-9_-.]+$/` are returned. This could also be done in JavaScript `pullChanges` function passed to `synchronize()`
2. If you use `destroyDeletedRecords` directly, validate all IDs passed the same way
## For more information
If you have any questions about this advisory, contact @radex.</t>
        </is>
      </c>
      <c r="G643" t="inlineStr">
        <is>
          <t>2020-06-03T21:57:53Z</t>
        </is>
      </c>
      <c r="H643" t="inlineStr">
        <is>
          <t>&lt; 0.15.1</t>
        </is>
      </c>
      <c r="I643" t="inlineStr">
        <is>
          <t>0.15.1</t>
        </is>
      </c>
    </row>
    <row r="644">
      <c r="A644" s="1" t="n">
        <v>642</v>
      </c>
      <c r="B644" t="inlineStr">
        <is>
          <t>CVE-2020-4035</t>
        </is>
      </c>
      <c r="C644" t="inlineStr">
        <is>
          <t>@nozbe/watermelondb</t>
        </is>
      </c>
      <c r="D644" t="inlineStr">
        <is>
          <t>MODERATE</t>
        </is>
      </c>
      <c r="E644" t="inlineStr">
        <is>
          <t>DoS via malicious record IDs in WatermelonDB</t>
        </is>
      </c>
      <c r="F644" t="inlineStr">
        <is>
          <t>## Impact
Medium severity 5.9 https://www.first.org/cvss/calculator/3.0#CVSS:3.0/AV:N/AC:H/PR:L/UI:N/S:U/C:N/I:L/A:H
A maliciously crafted record ID can exploit a SQL Injection vulnerability in iOS adapter implementation and cause the app to delete all or selected records from the database, generally causing the app to become unusable.
This may happen in apps that don't validate IDs (valid IDs are `/^[a-zA-Z0-9_-.]+$/`) and use Watermelon Sync or low-level `database.adapter.destroyDeletedRecords` method.
The integrity risk is low due to the fact that maliciously deleted records won't synchronize, so logout-login will restore all data, although some local changes may be lost if the malicious deletion causes the sync process to fail to proceed to push stage.
No way to breach confidentiality with this vulnerability is known. Full exploitation of SQL Injection is mitigated, because it's not possible to nest an insert/update query inside a delete query in SQLite, and it's not possible to pass a semicolon-separated second query. There's also no known practicable way to breach confidentiality by selectively deleting records, because those records will not be synchronized.
It's theoretically possible that selective record deletion could cause an app to behave insecurely if lack of a record is used to make security decisions by the app. 
## Patches
Patched versions include:
- 0.15.1
- 0.16.2
- 0.16.1-fix
	- this is actually the same as 0.16.0, but with the patch applied - as 0.16.1 is causing issues for some users
- `924c7ae2a8d` commit id contains the patch
## Workarounds
1. Ensure that your backend service sanitizes record IDs sent in the `pull sync` endpoint, such that only IDs matching `/^[a-zA-Z0-9_-.]+$/` are returned. This could also be done in JavaScript `pullChanges` function passed to `synchronize()`
2. If you use `destroyDeletedRecords` directly, validate all IDs passed the same way
## For more information
If you have any questions about this advisory, contact @radex.</t>
        </is>
      </c>
      <c r="G644" t="inlineStr">
        <is>
          <t>2020-06-03T21:57:53Z</t>
        </is>
      </c>
      <c r="H644" t="inlineStr">
        <is>
          <t>&gt;= 0.16.0, &lt; 0.16.2</t>
        </is>
      </c>
      <c r="I644" t="inlineStr">
        <is>
          <t>0.16.2</t>
        </is>
      </c>
    </row>
    <row r="645">
      <c r="A645" s="1" t="n">
        <v>643</v>
      </c>
      <c r="B645" t="inlineStr">
        <is>
          <t>CVE-2020-7662</t>
        </is>
      </c>
      <c r="C645" t="inlineStr">
        <is>
          <t>websocket-extensions</t>
        </is>
      </c>
      <c r="D645" t="inlineStr">
        <is>
          <t>MODERATE</t>
        </is>
      </c>
      <c r="E645" t="inlineStr">
        <is>
          <t>Regular Expression Denial of Service in websocket-extensions (NPM package)</t>
        </is>
      </c>
      <c r="F645" t="inlineStr">
        <is>
          <t>### Impact
The ReDoS flaw allows an attacker to exhaust the server's capacity to process
incoming requests by sending a WebSocket handshake request containing a header
of the following form:
    Sec-WebSocket-Extensions: a; b="\c\c\c\c\c\c\c\c\c\c ...
That is, a header containing an unclosed string parameter value whose content is
a repeating two-byte sequence of a backslash and some other character. The
parser takes exponential time to reject this header as invalid, and this will
block the processing of any other work on the same thread. Thus if you are
running a single-threaded server, such a request can render your service
completely unavailable.
### Patches
Users should upgrade to version 0.1.4.
### Workarounds
There are no known work-arounds other than disabling any public-facing
WebSocket functionality you are operating.
### References
- https://blog.jcoglan.com/2020/06/02/redos-vulnerability-in-websocket-extensions/</t>
        </is>
      </c>
      <c r="G645" t="inlineStr">
        <is>
          <t>2020-06-05T16:16:12Z</t>
        </is>
      </c>
      <c r="H645" t="inlineStr">
        <is>
          <t>&lt; 0.1.4</t>
        </is>
      </c>
      <c r="I645" t="inlineStr">
        <is>
          <t>0.1.4</t>
        </is>
      </c>
    </row>
    <row r="646">
      <c r="A646" s="1" t="n">
        <v>644</v>
      </c>
      <c r="B646" t="inlineStr">
        <is>
          <t>CVE-2020-8149</t>
        </is>
      </c>
      <c r="C646" t="inlineStr">
        <is>
          <t>logkitty</t>
        </is>
      </c>
      <c r="D646" t="inlineStr">
        <is>
          <t>HIGH</t>
        </is>
      </c>
      <c r="E646" t="inlineStr">
        <is>
          <t>Arbitrary shell command execution in logkitty</t>
        </is>
      </c>
      <c r="F646" t="inlineStr">
        <is>
          <t>Lack of output sanitization allowed an attack to execute arbitrary shell commands via the logkitty npm package before version 0.7.1.</t>
        </is>
      </c>
      <c r="G646" t="inlineStr">
        <is>
          <t>2020-06-05T14:47:02Z</t>
        </is>
      </c>
      <c r="H646" t="inlineStr">
        <is>
          <t>&lt; 0.7.1</t>
        </is>
      </c>
      <c r="I646" t="inlineStr">
        <is>
          <t>0.7.1</t>
        </is>
      </c>
    </row>
    <row r="647">
      <c r="A647" s="1" t="n">
        <v>645</v>
      </c>
      <c r="B647" t="inlineStr">
        <is>
          <t>GHSA-w42g-7vfc-xf37</t>
        </is>
      </c>
      <c r="C647" t="inlineStr">
        <is>
          <t>apollo-server</t>
        </is>
      </c>
      <c r="D647" t="inlineStr">
        <is>
          <t>MODERATE</t>
        </is>
      </c>
      <c r="E647" t="inlineStr">
        <is>
          <t>Introspection in schema validation in Apollo Server</t>
        </is>
      </c>
      <c r="F647"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47" t="inlineStr">
        <is>
          <t>2020-06-05T19:38:14Z</t>
        </is>
      </c>
      <c r="H647" t="inlineStr">
        <is>
          <t>&lt; 2.14.2</t>
        </is>
      </c>
      <c r="I647" t="inlineStr">
        <is>
          <t>2.14.2</t>
        </is>
      </c>
    </row>
    <row r="648">
      <c r="A648" s="1" t="n">
        <v>646</v>
      </c>
      <c r="B648" t="inlineStr">
        <is>
          <t>GHSA-w42g-7vfc-xf37</t>
        </is>
      </c>
      <c r="C648" t="inlineStr">
        <is>
          <t>apollo-server-azure-functions</t>
        </is>
      </c>
      <c r="D648" t="inlineStr">
        <is>
          <t>MODERATE</t>
        </is>
      </c>
      <c r="E648" t="inlineStr">
        <is>
          <t>Introspection in schema validation in Apollo Server</t>
        </is>
      </c>
      <c r="F648"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48" t="inlineStr">
        <is>
          <t>2020-06-05T19:38:14Z</t>
        </is>
      </c>
      <c r="H648" t="inlineStr">
        <is>
          <t>&lt; 2.14.2</t>
        </is>
      </c>
      <c r="I648" t="inlineStr">
        <is>
          <t>2.14.2</t>
        </is>
      </c>
    </row>
    <row r="649">
      <c r="A649" s="1" t="n">
        <v>647</v>
      </c>
      <c r="B649" t="inlineStr">
        <is>
          <t>GHSA-w42g-7vfc-xf37</t>
        </is>
      </c>
      <c r="C649" t="inlineStr">
        <is>
          <t>apollo-server-cache-memcached</t>
        </is>
      </c>
      <c r="D649" t="inlineStr">
        <is>
          <t>MODERATE</t>
        </is>
      </c>
      <c r="E649" t="inlineStr">
        <is>
          <t>Introspection in schema validation in Apollo Server</t>
        </is>
      </c>
      <c r="F649"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49" t="inlineStr">
        <is>
          <t>2020-06-05T19:38:14Z</t>
        </is>
      </c>
      <c r="H649" t="inlineStr">
        <is>
          <t>&lt; 2.14.2</t>
        </is>
      </c>
      <c r="I649" t="inlineStr">
        <is>
          <t>2.14.2</t>
        </is>
      </c>
    </row>
    <row r="650">
      <c r="A650" s="1" t="n">
        <v>648</v>
      </c>
      <c r="B650" t="inlineStr">
        <is>
          <t>GHSA-w42g-7vfc-xf37</t>
        </is>
      </c>
      <c r="C650" t="inlineStr">
        <is>
          <t>apollo-server-core</t>
        </is>
      </c>
      <c r="D650" t="inlineStr">
        <is>
          <t>MODERATE</t>
        </is>
      </c>
      <c r="E650" t="inlineStr">
        <is>
          <t>Introspection in schema validation in Apollo Server</t>
        </is>
      </c>
      <c r="F650"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50" t="inlineStr">
        <is>
          <t>2020-06-05T19:38:14Z</t>
        </is>
      </c>
      <c r="H650" t="inlineStr">
        <is>
          <t>&lt; 2.14.2</t>
        </is>
      </c>
      <c r="I650" t="inlineStr">
        <is>
          <t>2.14.2</t>
        </is>
      </c>
    </row>
    <row r="651">
      <c r="A651" s="1" t="n">
        <v>649</v>
      </c>
      <c r="B651" t="inlineStr">
        <is>
          <t>GHSA-w42g-7vfc-xf37</t>
        </is>
      </c>
      <c r="C651" t="inlineStr">
        <is>
          <t>apollo-server-cloud-functions</t>
        </is>
      </c>
      <c r="D651" t="inlineStr">
        <is>
          <t>MODERATE</t>
        </is>
      </c>
      <c r="E651" t="inlineStr">
        <is>
          <t>Introspection in schema validation in Apollo Server</t>
        </is>
      </c>
      <c r="F651"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51" t="inlineStr">
        <is>
          <t>2020-06-05T19:38:14Z</t>
        </is>
      </c>
      <c r="H651" t="inlineStr">
        <is>
          <t>&lt; 2.14.2</t>
        </is>
      </c>
      <c r="I651" t="inlineStr">
        <is>
          <t>2.14.2</t>
        </is>
      </c>
    </row>
    <row r="652">
      <c r="A652" s="1" t="n">
        <v>650</v>
      </c>
      <c r="B652" t="inlineStr">
        <is>
          <t>GHSA-w42g-7vfc-xf37</t>
        </is>
      </c>
      <c r="C652" t="inlineStr">
        <is>
          <t>apollo-server-cloudflare</t>
        </is>
      </c>
      <c r="D652" t="inlineStr">
        <is>
          <t>MODERATE</t>
        </is>
      </c>
      <c r="E652" t="inlineStr">
        <is>
          <t>Introspection in schema validation in Apollo Server</t>
        </is>
      </c>
      <c r="F652"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52" t="inlineStr">
        <is>
          <t>2020-06-05T19:38:14Z</t>
        </is>
      </c>
      <c r="H652" t="inlineStr">
        <is>
          <t>&lt; 2.14.2</t>
        </is>
      </c>
      <c r="I652" t="inlineStr">
        <is>
          <t>2.14.2</t>
        </is>
      </c>
    </row>
    <row r="653">
      <c r="A653" s="1" t="n">
        <v>651</v>
      </c>
      <c r="B653" t="inlineStr">
        <is>
          <t>GHSA-w42g-7vfc-xf37</t>
        </is>
      </c>
      <c r="C653" t="inlineStr">
        <is>
          <t>apollo-server-express</t>
        </is>
      </c>
      <c r="D653" t="inlineStr">
        <is>
          <t>MODERATE</t>
        </is>
      </c>
      <c r="E653" t="inlineStr">
        <is>
          <t>Introspection in schema validation in Apollo Server</t>
        </is>
      </c>
      <c r="F653"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53" t="inlineStr">
        <is>
          <t>2020-06-05T19:38:14Z</t>
        </is>
      </c>
      <c r="H653" t="inlineStr">
        <is>
          <t>&lt; 2.14.2</t>
        </is>
      </c>
      <c r="I653" t="inlineStr">
        <is>
          <t>2.14.2</t>
        </is>
      </c>
    </row>
    <row r="654">
      <c r="A654" s="1" t="n">
        <v>652</v>
      </c>
      <c r="B654" t="inlineStr">
        <is>
          <t>GHSA-w42g-7vfc-xf37</t>
        </is>
      </c>
      <c r="C654" t="inlineStr">
        <is>
          <t>apollo-server-fastify</t>
        </is>
      </c>
      <c r="D654" t="inlineStr">
        <is>
          <t>MODERATE</t>
        </is>
      </c>
      <c r="E654" t="inlineStr">
        <is>
          <t>Introspection in schema validation in Apollo Server</t>
        </is>
      </c>
      <c r="F654"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54" t="inlineStr">
        <is>
          <t>2020-06-05T19:38:14Z</t>
        </is>
      </c>
      <c r="H654" t="inlineStr">
        <is>
          <t>&lt; 2.14.2</t>
        </is>
      </c>
      <c r="I654" t="inlineStr">
        <is>
          <t>2.14.2</t>
        </is>
      </c>
    </row>
    <row r="655">
      <c r="A655" s="1" t="n">
        <v>653</v>
      </c>
      <c r="B655" t="inlineStr">
        <is>
          <t>GHSA-w42g-7vfc-xf37</t>
        </is>
      </c>
      <c r="C655" t="inlineStr">
        <is>
          <t>apollo-server-hapi</t>
        </is>
      </c>
      <c r="D655" t="inlineStr">
        <is>
          <t>MODERATE</t>
        </is>
      </c>
      <c r="E655" t="inlineStr">
        <is>
          <t>Introspection in schema validation in Apollo Server</t>
        </is>
      </c>
      <c r="F655"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55" t="inlineStr">
        <is>
          <t>2020-06-05T19:38:14Z</t>
        </is>
      </c>
      <c r="H655" t="inlineStr">
        <is>
          <t>&lt; 2.14.2</t>
        </is>
      </c>
      <c r="I655" t="inlineStr">
        <is>
          <t>2.14.2</t>
        </is>
      </c>
    </row>
    <row r="656">
      <c r="A656" s="1" t="n">
        <v>654</v>
      </c>
      <c r="B656" t="inlineStr">
        <is>
          <t>GHSA-w42g-7vfc-xf37</t>
        </is>
      </c>
      <c r="C656" t="inlineStr">
        <is>
          <t>apollo-server-koa</t>
        </is>
      </c>
      <c r="D656" t="inlineStr">
        <is>
          <t>MODERATE</t>
        </is>
      </c>
      <c r="E656" t="inlineStr">
        <is>
          <t>Introspection in schema validation in Apollo Server</t>
        </is>
      </c>
      <c r="F656"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56" t="inlineStr">
        <is>
          <t>2020-06-05T19:38:14Z</t>
        </is>
      </c>
      <c r="H656" t="inlineStr">
        <is>
          <t>&lt; 2.14.2</t>
        </is>
      </c>
      <c r="I656" t="inlineStr">
        <is>
          <t>2.14.2</t>
        </is>
      </c>
    </row>
    <row r="657">
      <c r="A657" s="1" t="n">
        <v>655</v>
      </c>
      <c r="B657" t="inlineStr">
        <is>
          <t>GHSA-w42g-7vfc-xf37</t>
        </is>
      </c>
      <c r="C657" t="inlineStr">
        <is>
          <t>apollo-server-lambda</t>
        </is>
      </c>
      <c r="D657" t="inlineStr">
        <is>
          <t>MODERATE</t>
        </is>
      </c>
      <c r="E657" t="inlineStr">
        <is>
          <t>Introspection in schema validation in Apollo Server</t>
        </is>
      </c>
      <c r="F657"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57" t="inlineStr">
        <is>
          <t>2020-06-05T19:38:14Z</t>
        </is>
      </c>
      <c r="H657" t="inlineStr">
        <is>
          <t>&lt; 2.14.2</t>
        </is>
      </c>
      <c r="I657" t="inlineStr">
        <is>
          <t>2.14.2</t>
        </is>
      </c>
    </row>
    <row r="658">
      <c r="A658" s="1" t="n">
        <v>656</v>
      </c>
      <c r="B658" t="inlineStr">
        <is>
          <t>GHSA-w42g-7vfc-xf37</t>
        </is>
      </c>
      <c r="C658" t="inlineStr">
        <is>
          <t>apollo-server-micro</t>
        </is>
      </c>
      <c r="D658" t="inlineStr">
        <is>
          <t>MODERATE</t>
        </is>
      </c>
      <c r="E658" t="inlineStr">
        <is>
          <t>Introspection in schema validation in Apollo Server</t>
        </is>
      </c>
      <c r="F658" t="inlineStr">
        <is>
          <t>We encourage all users of Apollo Server to read this advisory in its entirety to understand the impact.  The _Resolution_ section contains details on patched versions.
### Impact
If `subscriptions: false` is passed to the `ApolloServer` constructor options, there is no impact.  If implementors were not expecting validation rules to be enforced on the WebSocket subscriptions transport **and** are unconcerned about introspection being enabled on the WebSocket subscriptions transport (or were not expecting that), then this advisory is not applicable.  If `introspection: true` is passed to the `ApolloServer` constructor options, the impact is limited to user-provided validation rules (i.e., using `validationRules`) since there would be no expectation that introspection was disabled.
The enforcement of user-provided validation rules on the HTTP transport is working as intended and is unaffected by this advisory.  Similarly, disabling introspection on the HTTP transport is working as intended and is unaffected by this advisory.
&gt; **Note:** Unless `subscriptions: false` is explicitly passed to the constructor parameters of `new ApolloServer({ ... })`, **subscriptions are enabled by default, whether or not there is a `Subscription` type present in the schema.**  As an alternative to upgrading to a patched version, see the _Workarounds_ section below to disable subscriptions if it is not necessary.
In cases where `subscriptions: false` is **not** explicitly set, the subscription server **is impacted** since validation rules which are enforced on the main request pipeline within Apollo Server were not being passed to the `SubscriptionServer.create` invocation ([seen here, prior to the patch](https://github.com/apollographql/apollo-server/blob/7d6f23443e52a90deb74f152f34bb76eea78ee19/packages/apollo-server-core/src/ApolloServer.ts#L677-L726)). 
The omitted validation rules for the subscription server include any `validationRules` passed by implementors to the `ApolloServer` constructor which were expected to be enforced on the subscriptions WebSocket endpoint.  **Additionally**, because an internal [`NoIntrospection`](https://github.com/apollographql/apollo-server/blob/7d6f23443/packages/apollo-server-core/src/ApolloServer.ts#L77-L88) validation rule is used to disable introspection, it would have been possible to introspect a server on the WebSocket endpoint that the `SubscriptionServer` creates even though it was not possible on other transports (e.g. HTTP).
**The severity of risk depends on whether sensitive information is being stored in the schema itself.**  The contents of schema descriptions, or secrets which might be revealed by the names of types or field names within those types, will determine the risk to individual implementors.
### Affected packages
The bug existed in `apollo-server-core` versions prior to version 2.14.2, however, this means all integration packages (e.g., `apollo-server-express`, etc.) prior to version 2.14.2 which depend on `apollo-server-core` for their subscriptions support are affected.  This includes the `apollo-server` package that automatically provides an Express server.
Therefore, for officially published Apollo Server packages, the full list of affected packages includes: `apollo-server`, `apollo-server-azure-functions`, `apollo-server-cache-memcached`, `apollo-server-core`, `apollo-server-cloud-functions`, `apollo-server-cloudflare`, `apollo-server-express`, `apollo-server-fastify`, `apollo-server-hapi`, `apollo-server-koa`, `apollo-server-lambda`, and `apollo-server-micro`.
&gt; Note: The full list included here doesn't fit into the box provided by the GitHub Security Advisories form.
### Resolution
The problem is resolved in Apollo Server versions 2.14.2 or higher.  If upgrading is not an option, see _Workarounds_ below.  When upgrading, ensure that the affected integration package (e.g., `apollo-server-express`) **and** the `apollo-server-core` package are both updated to the patched versions.  (The version numbers should both be  2.14.2.)
### Workarounds
Upgrading to a patched version is the recommended solution.  If upgrading is not an option, subscriptions can be disabled with `subscriptions: false` to resolve the impact.  **Disabling subscriptions in this way will disable _all_ subscriptions support and the WebSocket transport**:
```js
const server = new ApolloServer({
  subscriptions: false,
  /* Other options, such as typeDefs, resolvers, schema, etc. */
});
```
### For more information
If you have any questions or comments about this advisory, please [open an issue](https://github.com/apollographql/apollo-server/issues/new) and the maintainers will try to assist.
### Credit and appreciation
Apollo fully believes in ethical disclosure of vulnerabilities by security researchers who notify us with details and provide us time to address and fix the issues before publicly disclosing.
Credit for this discovery goes to the team at [Bitwala](https://www.bitwala.com/), who reported the concern to us responsibly after discovering it during their own auditing.</t>
        </is>
      </c>
      <c r="G658" t="inlineStr">
        <is>
          <t>2020-06-05T19:38:14Z</t>
        </is>
      </c>
      <c r="H658" t="inlineStr">
        <is>
          <t>&lt; 2.14.2</t>
        </is>
      </c>
      <c r="I658" t="inlineStr">
        <is>
          <t>2.14.2</t>
        </is>
      </c>
    </row>
    <row r="659">
      <c r="A659" s="1" t="n">
        <v>657</v>
      </c>
      <c r="B659" t="inlineStr">
        <is>
          <t>CVE-2020-4038</t>
        </is>
      </c>
      <c r="C659" t="inlineStr">
        <is>
          <t>graphql-playground-html</t>
        </is>
      </c>
      <c r="D659" t="inlineStr">
        <is>
          <t>HIGH</t>
        </is>
      </c>
      <c r="E659" t="inlineStr">
        <is>
          <t>Reflected XSS in GraphQL Playground</t>
        </is>
      </c>
      <c r="F659" t="inlineStr">
        <is>
          <t>### Impact
**directly impacted:**
- `graphql-playground-html@&lt;1.6.22` - all unsanitized user input for `renderPlaygroundPage()`
**all of our consuming packages** of `graphql-playground-html` are impacted:
- `graphql-playground-middleware-express@&lt;1.7.16` - unsanitized user input to `expressPlayground()`
- `graphql-playground-middleware-koa@&lt;1.6.15` - unsanitized user input to `koaPlayground()`
- `graphql-playground-middleware-lambda@&lt;1.7.17` - unsanitized user input to `lambdaPlayground()`
- `graphql-playground-middleware-hapi@&lt;1.6.13` - unsanitized user input to `hapiPlayground()`
as well as ***any other packages*** that use these methods with unsanitized user input.
**not impacted:**
- `graphql-playground-electron` - uses `renderPlaygroundPage()` statically for a webpack build for electron bundle, no dynamic user input
- `graphql-playground-react` - usage of the component directly in a react application does not expose reflected XSS vulnerabilities. only the demo in `public/` contains the vulnerability, because it uses an old version of the html pacakge.
### Patches
upgrading to the above mentioned versions will solve the issue.
If you're using `graphql-playground-html` directly, then:
```
yarn add graphql-playground-html@^1.6.22
```
or
```
npm install --save graphql-playground-html@^1.6.22
```
Then, similar steps need to be taken for each middleware:
- [Upgrade Express Middleware](https://www.npmjs.com/package/graphql-playground-middleware-express#security-upgrade-steps)
- [Upgrade Koa Middleware](https://www.npmjs.com/package/graphql-playground-middleware-koa#security-upgrade-steps)
- [Upgrade Lambda Middleware](https://www.npmjs.com/package/graphql-playground-middleware-lambda#security-upgrade-steps)
- [Upgrade Hapi Middleware](https://www.npmjs.com/package/graphql-playground-middleware-hapi#security-upgrade-steps)
### Workarounds
Ensure you properly sanitize *all* user input for options you use for whatever function to initialize GraphQLPlayground:
for example, with `graphql-playground-html` and express:
```js
const { sanitizeUrl } = require('@braintree/sanitize-url');
const qs = require('querystringify');
const { renderPlaygroundPage } = require('graphql-playground-html');
module.exports = (req, res, next) =&gt; {
	const { endpoint } = qs.parse(req.url)
	res.html(renderPlaygroundPage({endpoint: sanitizeUrl(endpoint) })).status(200)
	next()
}
```
or, with `graphql-playground-express`:
```js
const { expressPlayground } = require('graphql-playground-middleware-express');
const { sanitizeUrl } = require('@braintree/sanitize-url');
const qs = require('querystringify');
const { renderPlaygroundPage } = require('graphql-playground-html');
module.exports = (req, res, next) =&gt; {
	const { endpoint } = qs.parse(req.url)
	res.html(expressPlayground({endpoint: sanitizeUrl(endpoint) })).status(200)
	next()
}
```
### References
- [OWASP: How to Test for CSS Reflection Attacks](https://github.com/OWASP/wstg/blob/master/document/4-Web_Application_Security_Testing/07-Input_Validation_Testing/01-Testing_for_Reflected_Cross_Site_Scripting.md)
- [Original Report from Cure53](https://user-images.githubusercontent.com/1368727/84191028-dfb7b980-aa65-11ea-8e18-4b8706f538e2.jpg) (jpg)
### Credits
Masato Kinugawa of Cure53
### For more information
If you have any questions or comments about this advisory:
* Open an issue in [graphql-playground](https://github.com/prisma-labs/graphql-playground/issues/new/choose)
* Email us at [rikki.schulte@gmail.com](mailto:rikki.schulte@gmail.com)</t>
        </is>
      </c>
      <c r="G659" t="inlineStr">
        <is>
          <t>2020-06-09T00:24:57Z</t>
        </is>
      </c>
      <c r="H659" t="inlineStr">
        <is>
          <t>&lt; 1.6.22</t>
        </is>
      </c>
      <c r="I659" t="inlineStr">
        <is>
          <t>1.6.22</t>
        </is>
      </c>
    </row>
    <row r="660">
      <c r="A660" s="1" t="n">
        <v>658</v>
      </c>
      <c r="B660" t="inlineStr">
        <is>
          <t>CVE-2019-10781</t>
        </is>
      </c>
      <c r="C660" t="inlineStr">
        <is>
          <t>schema-inspector</t>
        </is>
      </c>
      <c r="D660" t="inlineStr">
        <is>
          <t>HIGH</t>
        </is>
      </c>
      <c r="E660" t="inlineStr">
        <is>
          <t>Validation Bypass in schema-inspector</t>
        </is>
      </c>
      <c r="F660" t="inlineStr">
        <is>
          <t>In schema-inspector before 1.6.9, a maliciously crafted JavaScript object can bypass the `sanitize()` and the `validate()` function used within schema-inspector.</t>
        </is>
      </c>
      <c r="G660" t="inlineStr">
        <is>
          <t>2020-06-10T20:02:47Z</t>
        </is>
      </c>
      <c r="H660" t="inlineStr">
        <is>
          <t>&lt; 1.6.9</t>
        </is>
      </c>
      <c r="I660" t="inlineStr">
        <is>
          <t>1.6.9</t>
        </is>
      </c>
    </row>
    <row r="661">
      <c r="A661" s="1" t="n">
        <v>659</v>
      </c>
      <c r="B661" t="inlineStr">
        <is>
          <t>CVE-2020-7617</t>
        </is>
      </c>
      <c r="C661" t="inlineStr">
        <is>
          <t>ini-parser</t>
        </is>
      </c>
      <c r="D661" t="inlineStr">
        <is>
          <t>HIGH</t>
        </is>
      </c>
      <c r="E661" t="inlineStr">
        <is>
          <t>Prototype Pollution in ini-parser</t>
        </is>
      </c>
      <c r="F661" t="inlineStr">
        <is>
          <t>All versions of `ini-parser` are vulnerable to prototype pollution. The `parse` function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661" t="inlineStr">
        <is>
          <t>2020-06-10T20:27:53Z</t>
        </is>
      </c>
      <c r="H661" t="inlineStr">
        <is>
          <t>&lt;= 0.0.2</t>
        </is>
      </c>
      <c r="I661" t="inlineStr"/>
    </row>
    <row r="662">
      <c r="A662" s="1" t="n">
        <v>660</v>
      </c>
      <c r="B662" t="inlineStr">
        <is>
          <t>CVE-2020-7614</t>
        </is>
      </c>
      <c r="C662" t="inlineStr">
        <is>
          <t>npm-programmatic</t>
        </is>
      </c>
      <c r="D662" t="inlineStr">
        <is>
          <t>CRITICAL</t>
        </is>
      </c>
      <c r="E662" t="inlineStr">
        <is>
          <t>Command Injection in npm-programmatic</t>
        </is>
      </c>
      <c r="F662" t="inlineStr">
        <is>
          <t>All versions of `npm-programmatic ` are vulnerable to Command Injection. The package fails to sanitize input rules and passes it directly to an `exec` call on the `install`, `uninstall` and `list` functions . This may allow attackers to execute arbitrary code in the system if the package name passed to the function is user-controlled.
## Recommendation
No fix is currently available. Consider using an alternative package until a fix is made available.</t>
        </is>
      </c>
      <c r="G662" t="inlineStr">
        <is>
          <t>2020-04-23T20:09:09Z</t>
        </is>
      </c>
      <c r="H662" t="inlineStr">
        <is>
          <t>&lt;= 0.0.12</t>
        </is>
      </c>
      <c r="I662" t="inlineStr"/>
    </row>
    <row r="663">
      <c r="A663" s="1" t="n">
        <v>661</v>
      </c>
      <c r="B663" t="inlineStr">
        <is>
          <t>CVE-2020-7628</t>
        </is>
      </c>
      <c r="C663" t="inlineStr">
        <is>
          <t>umount</t>
        </is>
      </c>
      <c r="D663" t="inlineStr">
        <is>
          <t>CRITICAL</t>
        </is>
      </c>
      <c r="E663" t="inlineStr">
        <is>
          <t>Command Injection in umount</t>
        </is>
      </c>
      <c r="F663" t="inlineStr">
        <is>
          <t>All versions of `umount ` are vulnerable to Command Injection. The package fails to sanitize input rules and passes it directly to an `exec` call on the `umount` function . This may allow attackers to execute arbitrary code in the system if the `device` value passed to the function is user-controlled.
## Recommendation
No fix is currently available. Consider using an alternative package until a fix is made available.</t>
        </is>
      </c>
      <c r="G663" t="inlineStr">
        <is>
          <t>2020-06-10T20:28:03Z</t>
        </is>
      </c>
      <c r="H663" t="inlineStr">
        <is>
          <t>&lt;= 1.1.6</t>
        </is>
      </c>
      <c r="I663" t="inlineStr"/>
    </row>
    <row r="664">
      <c r="A664" s="1" t="n">
        <v>662</v>
      </c>
      <c r="B664" t="inlineStr">
        <is>
          <t>CVE-2020-4045</t>
        </is>
      </c>
      <c r="C664" t="inlineStr">
        <is>
          <t>ssb-db</t>
        </is>
      </c>
      <c r="D664" t="inlineStr">
        <is>
          <t>HIGH</t>
        </is>
      </c>
      <c r="E664" t="inlineStr">
        <is>
          <t>Information disclosure in SSB-DB</t>
        </is>
      </c>
      <c r="F664" t="inlineStr">
        <is>
          <t>### Impact
_What kind of vulnerability is it? Who is impacted?_
Servers running SSB-DB 20.0.0 (which is packaged with SSB-Server 16.0.0) must upgrade immediately.
**There is no evidence that other SSB apps are vulnerable or that this problem has been exploited in the wild.**
The `get()` method is supposed to only decrypt messages when you explicitly ask it to, but there's a bug where it's decrypting any message that it can. This means that it's returning the decrypted content of private messages, which a malicious peer could use to get access to private data. This only affects peers running SSB-DB@20.0.0 who also have private messages, and is only known to be exploitable if you're also running SSB-OOO (default in SSB-Server), which exposes a thin wrapper around `get()` to anonymous peers.
### Patches
_Has the problem been patched? What versions should users upgrade to?_
Yes, please upgrade to SSB-DB 20.0.1 (or SSB-Server 16.0.1) immediately.
### Workarounds
_Is there a way for users to fix or remediate the vulnerability without upgrading?_
You may be able to disable the most obvious attack vector, SSB-OOO, by disabling the plugin, but you should upgrade immediately anyway.
### For more information
If you have any questions or comments about this advisory, open an issue in [SSB-DB](https://github.com/ssbc/ssb-db/)</t>
        </is>
      </c>
      <c r="G664" t="inlineStr">
        <is>
          <t>2020-06-11T21:09:04Z</t>
        </is>
      </c>
      <c r="H664">
        <f> 20.0.0</f>
        <v/>
      </c>
      <c r="I664" t="inlineStr">
        <is>
          <t>20.0.1</t>
        </is>
      </c>
    </row>
    <row r="665">
      <c r="A665" s="1" t="n">
        <v>663</v>
      </c>
      <c r="B665" t="inlineStr">
        <is>
          <t>CVE-2020-4051</t>
        </is>
      </c>
      <c r="C665" t="inlineStr">
        <is>
          <t>dijit</t>
        </is>
      </c>
      <c r="D665" t="inlineStr">
        <is>
          <t>LOW</t>
        </is>
      </c>
      <c r="E665" t="inlineStr">
        <is>
          <t xml:space="preserve">XSS in dijit editor's LinkDialog plugin </t>
        </is>
      </c>
      <c r="F665" t="inlineStr">
        <is>
          <t>### Impact
XSS possible for users of the Dijit Editor's LinkDialog plugin
### Patches
Yes, 1.11.11, 1.12.9, 1.13.8, 1.14.7, 1.15.4, 1.16.3
### Workarounds
Users may apply the patch made in these releases.
### For more information
If you have any questions or comments about this advisory, open an issue in [dojo/dijit](https://github.com/dojo/dijit/)</t>
        </is>
      </c>
      <c r="G665" t="inlineStr">
        <is>
          <t>2020-06-15T21:53:12Z</t>
        </is>
      </c>
      <c r="H665" t="inlineStr">
        <is>
          <t>&lt; 1.11.11</t>
        </is>
      </c>
      <c r="I665" t="inlineStr">
        <is>
          <t>1.11.11</t>
        </is>
      </c>
    </row>
    <row r="666">
      <c r="A666" s="1" t="n">
        <v>664</v>
      </c>
      <c r="B666" t="inlineStr">
        <is>
          <t>CVE-2020-4051</t>
        </is>
      </c>
      <c r="C666" t="inlineStr">
        <is>
          <t>dijit</t>
        </is>
      </c>
      <c r="D666" t="inlineStr">
        <is>
          <t>LOW</t>
        </is>
      </c>
      <c r="E666" t="inlineStr">
        <is>
          <t xml:space="preserve">XSS in dijit editor's LinkDialog plugin </t>
        </is>
      </c>
      <c r="F666" t="inlineStr">
        <is>
          <t>### Impact
XSS possible for users of the Dijit Editor's LinkDialog plugin
### Patches
Yes, 1.11.11, 1.12.9, 1.13.8, 1.14.7, 1.15.4, 1.16.3
### Workarounds
Users may apply the patch made in these releases.
### For more information
If you have any questions or comments about this advisory, open an issue in [dojo/dijit](https://github.com/dojo/dijit/)</t>
        </is>
      </c>
      <c r="G666" t="inlineStr">
        <is>
          <t>2020-06-15T21:53:12Z</t>
        </is>
      </c>
      <c r="H666" t="inlineStr">
        <is>
          <t>&gt;= 1.12.0, &lt; 1.12.9</t>
        </is>
      </c>
      <c r="I666" t="inlineStr">
        <is>
          <t>1.12.9</t>
        </is>
      </c>
    </row>
    <row r="667">
      <c r="A667" s="1" t="n">
        <v>665</v>
      </c>
      <c r="B667" t="inlineStr">
        <is>
          <t>CVE-2020-4051</t>
        </is>
      </c>
      <c r="C667" t="inlineStr">
        <is>
          <t>dijit</t>
        </is>
      </c>
      <c r="D667" t="inlineStr">
        <is>
          <t>LOW</t>
        </is>
      </c>
      <c r="E667" t="inlineStr">
        <is>
          <t xml:space="preserve">XSS in dijit editor's LinkDialog plugin </t>
        </is>
      </c>
      <c r="F667" t="inlineStr">
        <is>
          <t>### Impact
XSS possible for users of the Dijit Editor's LinkDialog plugin
### Patches
Yes, 1.11.11, 1.12.9, 1.13.8, 1.14.7, 1.15.4, 1.16.3
### Workarounds
Users may apply the patch made in these releases.
### For more information
If you have any questions or comments about this advisory, open an issue in [dojo/dijit](https://github.com/dojo/dijit/)</t>
        </is>
      </c>
      <c r="G667" t="inlineStr">
        <is>
          <t>2020-06-15T21:53:12Z</t>
        </is>
      </c>
      <c r="H667" t="inlineStr">
        <is>
          <t>&gt;= 1.13.0, &lt; 1.13.8</t>
        </is>
      </c>
      <c r="I667" t="inlineStr">
        <is>
          <t>1.13.8</t>
        </is>
      </c>
    </row>
    <row r="668">
      <c r="A668" s="1" t="n">
        <v>666</v>
      </c>
      <c r="B668" t="inlineStr">
        <is>
          <t>CVE-2020-4051</t>
        </is>
      </c>
      <c r="C668" t="inlineStr">
        <is>
          <t>dijit</t>
        </is>
      </c>
      <c r="D668" t="inlineStr">
        <is>
          <t>LOW</t>
        </is>
      </c>
      <c r="E668" t="inlineStr">
        <is>
          <t xml:space="preserve">XSS in dijit editor's LinkDialog plugin </t>
        </is>
      </c>
      <c r="F668" t="inlineStr">
        <is>
          <t>### Impact
XSS possible for users of the Dijit Editor's LinkDialog plugin
### Patches
Yes, 1.11.11, 1.12.9, 1.13.8, 1.14.7, 1.15.4, 1.16.3
### Workarounds
Users may apply the patch made in these releases.
### For more information
If you have any questions or comments about this advisory, open an issue in [dojo/dijit](https://github.com/dojo/dijit/)</t>
        </is>
      </c>
      <c r="G668" t="inlineStr">
        <is>
          <t>2020-06-15T21:53:12Z</t>
        </is>
      </c>
      <c r="H668" t="inlineStr">
        <is>
          <t>&gt;= 1.14.0, &lt; 1.14.7</t>
        </is>
      </c>
      <c r="I668" t="inlineStr">
        <is>
          <t>1.14.7</t>
        </is>
      </c>
    </row>
    <row r="669">
      <c r="A669" s="1" t="n">
        <v>667</v>
      </c>
      <c r="B669" t="inlineStr">
        <is>
          <t>CVE-2020-4051</t>
        </is>
      </c>
      <c r="C669" t="inlineStr">
        <is>
          <t>dijit</t>
        </is>
      </c>
      <c r="D669" t="inlineStr">
        <is>
          <t>LOW</t>
        </is>
      </c>
      <c r="E669" t="inlineStr">
        <is>
          <t xml:space="preserve">XSS in dijit editor's LinkDialog plugin </t>
        </is>
      </c>
      <c r="F669" t="inlineStr">
        <is>
          <t>### Impact
XSS possible for users of the Dijit Editor's LinkDialog plugin
### Patches
Yes, 1.11.11, 1.12.9, 1.13.8, 1.14.7, 1.15.4, 1.16.3
### Workarounds
Users may apply the patch made in these releases.
### For more information
If you have any questions or comments about this advisory, open an issue in [dojo/dijit](https://github.com/dojo/dijit/)</t>
        </is>
      </c>
      <c r="G669" t="inlineStr">
        <is>
          <t>2020-06-15T21:53:12Z</t>
        </is>
      </c>
      <c r="H669" t="inlineStr">
        <is>
          <t>&gt;= 1.15.0, &lt; 1.15.4</t>
        </is>
      </c>
      <c r="I669" t="inlineStr">
        <is>
          <t>1.15.4</t>
        </is>
      </c>
    </row>
    <row r="670">
      <c r="A670" s="1" t="n">
        <v>668</v>
      </c>
      <c r="B670" t="inlineStr">
        <is>
          <t>CVE-2020-4051</t>
        </is>
      </c>
      <c r="C670" t="inlineStr">
        <is>
          <t>dijit</t>
        </is>
      </c>
      <c r="D670" t="inlineStr">
        <is>
          <t>LOW</t>
        </is>
      </c>
      <c r="E670" t="inlineStr">
        <is>
          <t xml:space="preserve">XSS in dijit editor's LinkDialog plugin </t>
        </is>
      </c>
      <c r="F670" t="inlineStr">
        <is>
          <t>### Impact
XSS possible for users of the Dijit Editor's LinkDialog plugin
### Patches
Yes, 1.11.11, 1.12.9, 1.13.8, 1.14.7, 1.15.4, 1.16.3
### Workarounds
Users may apply the patch made in these releases.
### For more information
If you have any questions or comments about this advisory, open an issue in [dojo/dijit](https://github.com/dojo/dijit/)</t>
        </is>
      </c>
      <c r="G670" t="inlineStr">
        <is>
          <t>2020-06-15T21:53:12Z</t>
        </is>
      </c>
      <c r="H670" t="inlineStr">
        <is>
          <t>&gt;= 1.16.0, &lt; 1.16.3</t>
        </is>
      </c>
      <c r="I670" t="inlineStr">
        <is>
          <t>1.16.3</t>
        </is>
      </c>
    </row>
    <row r="671">
      <c r="A671" s="1" t="n">
        <v>669</v>
      </c>
      <c r="B671" t="inlineStr">
        <is>
          <t>CVE-2019-16775</t>
        </is>
      </c>
      <c r="C671" t="inlineStr">
        <is>
          <t>npm</t>
        </is>
      </c>
      <c r="D671" t="inlineStr">
        <is>
          <t>LOW</t>
        </is>
      </c>
      <c r="E671" t="inlineStr">
        <is>
          <t>Arbitrary File Write in npm</t>
        </is>
      </c>
      <c r="F671" t="inlineStr">
        <is>
          <t>Versions of the npm CLI prior to 6.13.3 are vulnerable to an Arbitrary File Write. It fails to prevent access to folders outside of the intended node_modules folder through the bin field. A properly constructed entry in the package.json bin field would allow a package publisher to create files on a user's system when the package is installed. It is only possible to affect files that the user running `npm install` has access to and it is not possible to over write files that already exist on disk.
This behavior is still possible through install scripts. This vulnerability bypasses a user using the --ignore-scripts install option.
## Recommendation
Upgrade to version 6.13.3 or later.</t>
        </is>
      </c>
      <c r="G671" t="inlineStr">
        <is>
          <t>2019-12-13T15:39:19Z</t>
        </is>
      </c>
      <c r="H671" t="inlineStr">
        <is>
          <t>&lt; 6.13.3</t>
        </is>
      </c>
      <c r="I671" t="inlineStr">
        <is>
          <t>6.13.3</t>
        </is>
      </c>
    </row>
    <row r="672">
      <c r="A672" s="1" t="n">
        <v>670</v>
      </c>
      <c r="B672" t="inlineStr">
        <is>
          <t>CVE-2020-4066</t>
        </is>
      </c>
      <c r="C672" t="inlineStr">
        <is>
          <t>limdu</t>
        </is>
      </c>
      <c r="D672" t="inlineStr">
        <is>
          <t>LOW</t>
        </is>
      </c>
      <c r="E672" t="inlineStr">
        <is>
          <t>Command Injection in Limdu</t>
        </is>
      </c>
      <c r="F672" t="inlineStr">
        <is>
          <t>### Impact
The `trainBatch` function has a command injection vulnerability. Clients of the Limdu library are unlikely to be aware of this, so they might unwittingly write code that contains a vulnerability.
### Patches
Patched in version 0.95.
### Workarounds
Do not use trainBatch with classifiers that rely on shell execution, such as SVM Perf, SVM Linear or Adaboost
### References
No</t>
        </is>
      </c>
      <c r="G672" t="inlineStr">
        <is>
          <t>2020-06-22T15:24:06Z</t>
        </is>
      </c>
      <c r="H672" t="inlineStr">
        <is>
          <t>&lt; 0.95</t>
        </is>
      </c>
      <c r="I672" t="inlineStr">
        <is>
          <t>0.95</t>
        </is>
      </c>
    </row>
    <row r="673">
      <c r="A673" s="1" t="n">
        <v>671</v>
      </c>
      <c r="B673" t="inlineStr">
        <is>
          <t>CVE-2020-4059</t>
        </is>
      </c>
      <c r="C673" t="inlineStr">
        <is>
          <t>mversion</t>
        </is>
      </c>
      <c r="D673" t="inlineStr">
        <is>
          <t>HIGH</t>
        </is>
      </c>
      <c r="E673" t="inlineStr">
        <is>
          <t>Command injection in mversion</t>
        </is>
      </c>
      <c r="F673" t="inlineStr">
        <is>
          <t>### Impact
This issue may lead to remote code execution if a client of the library calls the vulnerable method with untrusted input.
### Patches
Patched by version 2.0.0. Previous releases are deprecated in npm.
### Workarounds
Make sure to escape git commit messages when using the commitMessage option for the update function.</t>
        </is>
      </c>
      <c r="G673" t="inlineStr">
        <is>
          <t>2020-06-18T19:23:17Z</t>
        </is>
      </c>
      <c r="H673" t="inlineStr">
        <is>
          <t>&lt; 2.0.0</t>
        </is>
      </c>
      <c r="I673" t="inlineStr">
        <is>
          <t>2.0.0</t>
        </is>
      </c>
    </row>
    <row r="674">
      <c r="A674" s="1" t="n">
        <v>672</v>
      </c>
      <c r="B674" t="inlineStr">
        <is>
          <t>CVE-2020-7676</t>
        </is>
      </c>
      <c r="C674" t="inlineStr">
        <is>
          <t>angular</t>
        </is>
      </c>
      <c r="D674" t="inlineStr">
        <is>
          <t>LOW</t>
        </is>
      </c>
      <c r="E674" t="inlineStr">
        <is>
          <t>Cross site scripting in Angular</t>
        </is>
      </c>
      <c r="F674" t="inlineStr">
        <is>
          <t>angular.js prior to 1.8.0 allows cross site scripting. The regex-based input HTML replacement may turn sanitized code into unsanitized one. Wrapping "&lt;option&gt;" elements in "&lt;select&gt;" ones changes parsing behavior, leading to possibly unsanitizing code.</t>
        </is>
      </c>
      <c r="G674" t="inlineStr">
        <is>
          <t>2020-06-18T14:19:58Z</t>
        </is>
      </c>
      <c r="H674" t="inlineStr">
        <is>
          <t>&lt; 1.8.0</t>
        </is>
      </c>
      <c r="I674" t="inlineStr">
        <is>
          <t>1.8.0</t>
        </is>
      </c>
    </row>
    <row r="675">
      <c r="A675" s="1" t="n">
        <v>673</v>
      </c>
      <c r="B675" t="inlineStr">
        <is>
          <t>CVE-2020-7661</t>
        </is>
      </c>
      <c r="C675" t="inlineStr">
        <is>
          <t>url-regex</t>
        </is>
      </c>
      <c r="D675" t="inlineStr">
        <is>
          <t>HIGH</t>
        </is>
      </c>
      <c r="E675" t="inlineStr">
        <is>
          <t>Regular expression denial of service in url-regex</t>
        </is>
      </c>
      <c r="F675" t="inlineStr">
        <is>
          <t>all versions of url-regex are vulnerable to Regular Expression Denial of Service. An attacker providing a very long string in String.test can cause a Denial of Service.</t>
        </is>
      </c>
      <c r="G675" t="inlineStr">
        <is>
          <t>2020-06-22T14:39:03Z</t>
        </is>
      </c>
      <c r="H675" t="inlineStr">
        <is>
          <t>&lt;= 5.0.0</t>
        </is>
      </c>
      <c r="I675" t="inlineStr"/>
    </row>
    <row r="676">
      <c r="A676" s="1" t="n">
        <v>674</v>
      </c>
      <c r="B676" t="inlineStr">
        <is>
          <t>CVE-2020-4072</t>
        </is>
      </c>
      <c r="C676" t="inlineStr">
        <is>
          <t>generator-jhipster-kotlin</t>
        </is>
      </c>
      <c r="D676" t="inlineStr">
        <is>
          <t>MODERATE</t>
        </is>
      </c>
      <c r="E676" t="inlineStr">
        <is>
          <t>Log Forging in generator-jhipster-kotlin</t>
        </is>
      </c>
      <c r="F676" t="inlineStr">
        <is>
          <t>### Impact
We log the mail for invalid password reset attempts. 
As the email is provided by a user and the api is public this can be used by an attacker to forge log entries.
This is vulnerable to https://cwe.mitre.org/data/definitions/117.html
This problem affects only application generated with jwt or session authentication. Applications using oauth are not vulnerable.
### Patches
version 1.7.0.
### Workarounds
In `AccountResource.kt` you should change the line
```kotlin
 log.warn("Password reset requested for non existing mail '$mail'");
```
to 
```kotlin
 log.warn("Password reset requested for non existing mail");
```
### References
* https://cwe.mitre.org/data/definitions/117.html
* https://owasp.org/www-community/attacks/Log_Injection
* https://www.baeldung.com/jvm-log-forging
### For more information
If you have any questions or comments about this advisory:
* Open an issue in [jhipster kotlin](https://github.com/jhipster/jhipster-kotlin)</t>
        </is>
      </c>
      <c r="G676" t="inlineStr">
        <is>
          <t>2020-06-25T20:02:51Z</t>
        </is>
      </c>
      <c r="H676">
        <f> 1.6.0</f>
        <v/>
      </c>
      <c r="I676" t="inlineStr">
        <is>
          <t>1.7.0</t>
        </is>
      </c>
    </row>
    <row r="677">
      <c r="A677" s="1" t="n">
        <v>675</v>
      </c>
      <c r="B677" t="inlineStr">
        <is>
          <t>CVE-2020-14968</t>
        </is>
      </c>
      <c r="C677" t="inlineStr">
        <is>
          <t>jsrsasign</t>
        </is>
      </c>
      <c r="D677" t="inlineStr">
        <is>
          <t>LOW</t>
        </is>
      </c>
      <c r="E677" t="inlineStr">
        <is>
          <t>RSA-PSS signature validation vulnerability by prepending zeros in jsrsasign</t>
        </is>
      </c>
      <c r="F677" t="inlineStr">
        <is>
          <t>### Impact
Jsrsasign can verify RSA-PSS signature which value can expressed as BigInteger. When there is a valid RSA-PSS signature value, this vulnerability is also accept value with prepending zeros as a valid signature.
- If you are not use RSA-PSS signature validation, this vulnerability is not affected. 
- Risk to accept a forged or crafted message to be signed is low.
- Risk to raise memory corruption is low since jsrsasign uses BigInteger class.
### Patches
Users using RSA-PSS signature validation should upgrade to 8.0.17.
### Workarounds
Reject RSA-PSS signatures with unnecessary prepending zeros.</t>
        </is>
      </c>
      <c r="G677" t="inlineStr">
        <is>
          <t>2020-06-26T16:26:50Z</t>
        </is>
      </c>
      <c r="H677" t="inlineStr">
        <is>
          <t>&gt;= 3.0.0, &lt; 8.0.16</t>
        </is>
      </c>
      <c r="I677" t="inlineStr">
        <is>
          <t>8.0.17</t>
        </is>
      </c>
    </row>
    <row r="678">
      <c r="A678" s="1" t="n">
        <v>676</v>
      </c>
      <c r="B678" t="inlineStr">
        <is>
          <t>CVE-2020-14967</t>
        </is>
      </c>
      <c r="C678" t="inlineStr">
        <is>
          <t>jsrsasign</t>
        </is>
      </c>
      <c r="D678" t="inlineStr">
        <is>
          <t>LOW</t>
        </is>
      </c>
      <c r="E678" t="inlineStr">
        <is>
          <t>RSA PKCS#1 decryption vulnerability with prepending zeros in jsrsasign</t>
        </is>
      </c>
      <c r="F678" t="inlineStr">
        <is>
          <t>### Impact
Jsrsasign supports RSA PKCS#1 v1.5 (i.e. RSAES-PKCS1-v1_5) encryption and decryption. Its encrypted message is represented as BigInteger. When there is a valid encrypted message, a crafted message with prepending zeros can be decrypted by this vulnerability.
- If you don't use RSA PKCS#1 decryption, this vulnerability is not affected.
- Risk to forge contents of encrypted message is very low.
- Risk to raise memory corruption is low since jsrsasign uses BigInteger class.
### Patches
Users using RSA PKCS#1 v1.5 decryption should upgrade to 8.0.18.
### Workarounds
Reject RSA PKCS#1 v1.5 encrypted message with unnecessary prepending zeros.</t>
        </is>
      </c>
      <c r="G678" t="inlineStr">
        <is>
          <t>2020-06-26T16:27:08Z</t>
        </is>
      </c>
      <c r="H678" t="inlineStr">
        <is>
          <t>&lt; 8.0.18</t>
        </is>
      </c>
      <c r="I678" t="inlineStr">
        <is>
          <t>8.0.18</t>
        </is>
      </c>
    </row>
    <row r="679">
      <c r="A679" s="1" t="n">
        <v>677</v>
      </c>
      <c r="B679" t="inlineStr">
        <is>
          <t>CVE-2019-16303</t>
        </is>
      </c>
      <c r="C679" t="inlineStr">
        <is>
          <t>generator-jhipster-kotlin</t>
        </is>
      </c>
      <c r="D679" t="inlineStr">
        <is>
          <t>CRITICAL</t>
        </is>
      </c>
      <c r="E679" t="inlineStr">
        <is>
          <t>Use of Cryptographically Weak Pseudo-Random Number Generator in JHipster Kotlin</t>
        </is>
      </c>
      <c r="F679" t="inlineStr">
        <is>
          <t>JHipster Kotlin is using an insecure source of randomness to generate all of it's random values. JHipster Kotlin relies upon apache commons lang3 `RandomStringUtils`.
From the documentation:
&gt; Caveat: Instances of Random, upon which the implementation of this class relies, are not cryptographically secure.
&gt; \- https://commons.apache.org/proper/commons-lang/javadocs/api-3.9/org/apache/commons/lang3/RandomStringUtils.html
Here are the examples of JHipster Kotlin'ss use of an insecure PRNG:
https://github.com/jhipster/jhipster-kotlin/blob/193ae8f13c0be686f9687e78bacfedb144c47d8c/generators/server/templates/src/main/kotlin/package/service/util/RandomUtil.kt.ejs#L32
## Proof Of Concepts Already Exist
There has been a POC of taking one RNG value generated `RandomStringUtils` and reversing it to generate all of the past/future RNG values public since March 3rd, 2018.
https://medium.com/@alex91ar/the-java-soothsayer-a-practical-application-for-insecure-randomness-c67b0cd148cd
POC Repository: https://github.com/alex91ar/randomstringutils
## Potential Impact Technical
All that is required is to get one password reset token from a JHipster Kotlin generated service and using the POC above, you can reverse what all future password reset tokens to be generated by this server. This allows an attacker to pick and choose what account they would like to takeover by sending account password reset requests for targeted accounts.
## Potential Impact Scale
Not as large as for the original jhipster project as the kotlin blueprint is not that widely used.
### Patches
Update your generated applications to &gt; 1.2.0
### Workarounds
Change the content of `RandomUtil.kt` like this:
```kotlin
import java.security.SecureRandom
import org.apache.commons.lang3.RandomStringUtils
private const val DEF_COUNT = 20
object RandomUtil {
    private val secureRandom: SecureRandom = SecureRandom()
    init {
        secureRandom.nextBytes(byteArrayOf(64.toByte()))
    }
    private fun generateRandomAlphanumericString(): String {
        return RandomStringUtils.random(DEF_COUNT, 0, 0, true, true, null, secureRandom)
    }
    /**
    * Generate a password.
    *
    * @return the generated password.
    */
    fun generatePassword(): String = generateRandomAlphanumericString()
}
```
Important is to exchange **every** call of `RandomStringUtils.randomAlphaNumeric`.
### For more information
If you have any questions or comments about this advisory:
* Open an issue in [JHipster Kotlin](https://github.com/jhipster/jhipster-kotlin)</t>
        </is>
      </c>
      <c r="G679" t="inlineStr">
        <is>
          <t>2020-06-26T16:48:13Z</t>
        </is>
      </c>
      <c r="H679" t="inlineStr">
        <is>
          <t>&lt; 1.2.0</t>
        </is>
      </c>
      <c r="I679" t="inlineStr">
        <is>
          <t>1.2.0</t>
        </is>
      </c>
    </row>
    <row r="680">
      <c r="A680" s="1" t="n">
        <v>678</v>
      </c>
      <c r="B680" t="inlineStr">
        <is>
          <t>CVE-2020-14966</t>
        </is>
      </c>
      <c r="C680" t="inlineStr">
        <is>
          <t>jsrsasign</t>
        </is>
      </c>
      <c r="D680" t="inlineStr">
        <is>
          <t>MODERATE</t>
        </is>
      </c>
      <c r="E680" t="inlineStr">
        <is>
          <t>ECDSA signature validation vulnerability by accepting wrong ASN.1 encoding in jsrsasign</t>
        </is>
      </c>
      <c r="F680" t="inlineStr">
        <is>
          <t>### Impact
Jsrsasign supports ECDSA signature validation which signature value is represented by ASN.1 DER encoding. This vulnerablity may accept a wrong ASN.1 DER encoded ECDSA signature such as:
- wrong multi-byte ASN.1 length of TLV (ex. 0x820045 even though 0x45 is correct)
- prepending zeros with ASN.1 INTEGER value (ex. 0x00000123 even though 0x0123 is correct)
- appending zeros to signature of ASN.1 TLV (ex. 0x3082....1fbc000000 even though 0x3082....1fbc, appending zeros are ignored.)
This vulnerability was fixed by strict ASN.1 DER checking. 
Here is an assessment of this vulnerability:
- If you are not use ECDSA signature validation, this vulnerability is not affected.
- Not ASN.1 format signature like just concatenation of R and S value is not affected such as Bitcoin.
- This vulnerability is affected to all ECC curve parameters.
- Risk to accept a forged or crafted message to be signed is low.
- Risk to raise memory corruption is low since jsrsasign uses BigInteger class.
- ECDSA signatures semantically the same to valid one may be accepted as valid. There are many malleable variants.
As discussed [here](https://crypto.stackexchange.com/questions/24862/ber-or-der-x9-62-for-ecdsa-signature), there is no standards like X9.62 which requires ASN.1 DER. So ASN.1 BER can be applied to ECDSA however most of implementations like OpenSSL do strict ASN.1 DER checking.
### Patches
Users using ECDSA signature validation should upgrade to 8.0.19.
### Workarounds
Do strict ASN.1 DER checking for ASN.1 encoded ECDSA signature value.</t>
        </is>
      </c>
      <c r="G680" t="inlineStr">
        <is>
          <t>2020-06-26T16:54:15Z</t>
        </is>
      </c>
      <c r="H680" t="inlineStr">
        <is>
          <t>&gt;= 4.0.0, &lt; 8.0.19</t>
        </is>
      </c>
      <c r="I680" t="inlineStr">
        <is>
          <t>8.0.19</t>
        </is>
      </c>
    </row>
    <row r="681">
      <c r="A681" s="1" t="n">
        <v>679</v>
      </c>
      <c r="B681" t="inlineStr">
        <is>
          <t>GHSA-g753-jx37-7xwh</t>
        </is>
      </c>
      <c r="C681" t="inlineStr">
        <is>
          <t>jsrsasign</t>
        </is>
      </c>
      <c r="D681" t="inlineStr">
        <is>
          <t>MODERATE</t>
        </is>
      </c>
      <c r="E681" t="inlineStr">
        <is>
          <t>ECDSA signature vulnerability of Minerva timing attack in jsrsasign</t>
        </is>
      </c>
      <c r="F681" t="inlineStr">
        <is>
          <t>### Impact
ECDSA side-channel attack named [Minerava](https://minerva.crocs.fi.muni.cz/) have been found and it was found that it affects to jsrsasign.
Execution time of thousands signature generation have been observed then EC private key which is scalar value may be recovered since point and scalar multiplication time depends on bits of scalar. In jsrsasign 8.0.13 or later, execution time of EC point and scalar multiplication is almost constant and fixed for the issue.
- Minerva is one of timing attack or side channel attack for EC.
- If you don't use ECDSA class, you are not affected the vulnerability.
- The vulnerability is that attacker may guess private key by checking processing time of EC key generation or ECDSA signing.
- The cause issue is that point multiplication processing time in ECDSA signing is depends on private key value.
- After 8.0.13, processing time of point multiplication in ECDSA signing have become constant for key value in theory.
### Patches
Users using ECDSA signature generation should upgrade to 8.0.13 or later.
### Workarounds
There is no workarounds in jsrsasign. Update jsrsasign or use other ECDSA library.
### ACKNOWLEDGEMENT
Thanks to Jan Jancar @J08nY, Petr Svenda and Vladimir Sedlacek of Masaryk University in Czech Republic to find and report this vulnerability.
### References
https://minerva.crocs.fi.muni.cz/
https://www.npmjs.com/advisories/1505
https://github.com/kjur/jsrsasign/issues/411</t>
        </is>
      </c>
      <c r="G681" t="inlineStr">
        <is>
          <t>2020-06-30T16:05:08Z</t>
        </is>
      </c>
      <c r="H681" t="inlineStr">
        <is>
          <t>&gt;= 4.0.0, &lt; 8.0.13</t>
        </is>
      </c>
      <c r="I681" t="inlineStr">
        <is>
          <t>8.0.13</t>
        </is>
      </c>
    </row>
    <row r="682">
      <c r="A682" s="1" t="n">
        <v>680</v>
      </c>
      <c r="B682" t="inlineStr">
        <is>
          <t>CVE-2020-15084</t>
        </is>
      </c>
      <c r="C682" t="inlineStr">
        <is>
          <t>express-jwt</t>
        </is>
      </c>
      <c r="D682" t="inlineStr">
        <is>
          <t>HIGH</t>
        </is>
      </c>
      <c r="E682" t="inlineStr">
        <is>
          <t>Authorization bypass in express-jwt</t>
        </is>
      </c>
      <c r="F682" t="inlineStr">
        <is>
          <t>### Overview
Versions before and including 5.3.3, we are not enforcing the **algorithms** entry to be specified in the configuration.
When **algorithms** is not specified in the configuration, with the combination of jwks-rsa, it may lead to authorization bypass. 
### Am I affected?
You are affected by this vulnerability if all of the following conditions apply:
You are using express-jwt
AND 
You do not have **algorithms**  configured in your express-jwt configuration.
AND
You are using libraries such as jwks-rsa as the **secret**. 
### How to fix that?
Specify **algorithms** in the express-jwt configuration. The following is an example of a proper configuration
``` 
const checkJwt = jwt({
  secret: jwksRsa.expressJwtSecret({
    rateLimit: true,
    jwksRequestsPerMinute: 5,
    jwksUri: `https://${DOMAIN}/.well-known/jwks.json`
  }),
  // Validate the audience and the issuer.
  audience: process.env.AUDIENCE,
  issuer: `https://${DOMAIN}/`,
  // restrict allowed algorithms
  algorithms: ['RS256']
}); 
```
### Will this update impact my users?
The fix provided in patch will not affect your users if you specified the algorithms allowed. The patch now makes **algorithms** a required configuration. 
### Credit
IST Group</t>
        </is>
      </c>
      <c r="G682" t="inlineStr">
        <is>
          <t>2020-06-30T16:05:24Z</t>
        </is>
      </c>
      <c r="H682" t="inlineStr">
        <is>
          <t>&lt;= 5.3.3</t>
        </is>
      </c>
      <c r="I682" t="inlineStr">
        <is>
          <t>6.0.0</t>
        </is>
      </c>
    </row>
    <row r="683">
      <c r="A683" s="1" t="n">
        <v>681</v>
      </c>
      <c r="B683" t="inlineStr">
        <is>
          <t>CVE-2019-20149</t>
        </is>
      </c>
      <c r="C683" t="inlineStr">
        <is>
          <t>kind-of</t>
        </is>
      </c>
      <c r="D683" t="inlineStr">
        <is>
          <t>LOW</t>
        </is>
      </c>
      <c r="E683" t="inlineStr">
        <is>
          <t>Validation Bypass in kind-of</t>
        </is>
      </c>
      <c r="F683" t="inlineStr">
        <is>
          <t>Versions of `kind-of` 6.x prior to 6.0.3 are vulnerable to a Validation Bypass. A maliciously crafted object can alter the result of the type check, allowing attackers to bypass the type checking validation. 
## Recommendation
Upgrade to versions 6.0.3 or later.</t>
        </is>
      </c>
      <c r="G683" t="inlineStr">
        <is>
          <t>2020-03-31T15:59:54Z</t>
        </is>
      </c>
      <c r="H683" t="inlineStr">
        <is>
          <t>&gt;= 6.0.0, &lt; 6.0.3</t>
        </is>
      </c>
      <c r="I683" t="inlineStr">
        <is>
          <t>6.0.3</t>
        </is>
      </c>
    </row>
    <row r="684">
      <c r="A684" s="1" t="n">
        <v>682</v>
      </c>
      <c r="B684" t="inlineStr">
        <is>
          <t>CVE-2020-4075</t>
        </is>
      </c>
      <c r="C684" t="inlineStr">
        <is>
          <t>electron</t>
        </is>
      </c>
      <c r="D684" t="inlineStr">
        <is>
          <t>MODERATE</t>
        </is>
      </c>
      <c r="E684" t="inlineStr">
        <is>
          <t>Arbitrary file read via window-open IPC in Electron</t>
        </is>
      </c>
      <c r="F684" t="inlineStr">
        <is>
          <t>### Impact
The vulnerability allows arbitrary local file read by defining unsafe window options on a child window opened via window.open.
### Workarounds
Ensure you are calling `event.preventDefault()` on all [`new-window`](https://electronjs.org/docs/api/web-contents#event-new-window) events where the `url` or `options` is not something you expect.
### Fixed Versions
* `9.0.0-beta.21`
* `8.2.4`
* `7.2.4`
### For more information
If you have any questions or comments about this advisory:
* Email us at [security@electronjs.org](mailto:security@electronjs.org)</t>
        </is>
      </c>
      <c r="G684" t="inlineStr">
        <is>
          <t>2020-07-07T00:01:13Z</t>
        </is>
      </c>
      <c r="H684" t="inlineStr">
        <is>
          <t>&gt;= 8.0.0, &lt; 8.2.4</t>
        </is>
      </c>
      <c r="I684" t="inlineStr">
        <is>
          <t>8.2.4</t>
        </is>
      </c>
    </row>
    <row r="685">
      <c r="A685" s="1" t="n">
        <v>683</v>
      </c>
      <c r="B685" t="inlineStr">
        <is>
          <t>CVE-2020-4077</t>
        </is>
      </c>
      <c r="C685" t="inlineStr">
        <is>
          <t>electron</t>
        </is>
      </c>
      <c r="D685" t="inlineStr">
        <is>
          <t>HIGH</t>
        </is>
      </c>
      <c r="E685" t="inlineStr">
        <is>
          <t>Context isolation bypass via contextBridge in Electron</t>
        </is>
      </c>
      <c r="F685" t="inlineStr">
        <is>
          <t>### Impact
Apps using both `contextIsolation` and `contextBridge`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`9.0.0-beta.21`
* `8.2.4`
* `7.2.4`
### For more information
If you have any questions or comments about this advisory:
* Email us at [security@electronjs.org](mailto:security@electronjs.org)</t>
        </is>
      </c>
      <c r="G685" t="inlineStr">
        <is>
          <t>2020-07-07T00:01:10Z</t>
        </is>
      </c>
      <c r="H685" t="inlineStr">
        <is>
          <t>&gt;= 8.0.0, &lt; 8.2.4</t>
        </is>
      </c>
      <c r="I685" t="inlineStr">
        <is>
          <t>8.2.4</t>
        </is>
      </c>
    </row>
    <row r="686">
      <c r="A686" s="1" t="n">
        <v>684</v>
      </c>
      <c r="B686" t="inlineStr">
        <is>
          <t>CVE-2020-4076</t>
        </is>
      </c>
      <c r="C686" t="inlineStr">
        <is>
          <t>electron</t>
        </is>
      </c>
      <c r="D686" t="inlineStr">
        <is>
          <t>HIGH</t>
        </is>
      </c>
      <c r="E686" t="inlineStr">
        <is>
          <t>Context isolation bypass via leaked cross-context objects in Electron</t>
        </is>
      </c>
      <c r="F686" t="inlineStr">
        <is>
          <t>### Impact
Apps using `contextIsolation`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`9.0.0-beta.21`
* `8.2.4`
* `7.2.4`
### Non-Impacted Versions
* `9.0.0-beta.*`
### For more information
If you have any questions or comments about this advisory:
* Email us at [security@electronjs.org](mailto:security@electronjs.org)</t>
        </is>
      </c>
      <c r="G686" t="inlineStr">
        <is>
          <t>2020-07-07T00:01:07Z</t>
        </is>
      </c>
      <c r="H686" t="inlineStr">
        <is>
          <t>&gt;= 8.0.0, &lt; 8.2.4</t>
        </is>
      </c>
      <c r="I686" t="inlineStr">
        <is>
          <t>8.2.4</t>
        </is>
      </c>
    </row>
    <row r="687">
      <c r="A687" s="1" t="n">
        <v>685</v>
      </c>
      <c r="B687" t="inlineStr">
        <is>
          <t>CVE-2020-15096</t>
        </is>
      </c>
      <c r="C687" t="inlineStr">
        <is>
          <t>electron</t>
        </is>
      </c>
      <c r="D687" t="inlineStr">
        <is>
          <t>LOW</t>
        </is>
      </c>
      <c r="E687" t="inlineStr">
        <is>
          <t>Context isolation bypass via Promise in Electron</t>
        </is>
      </c>
      <c r="F687" t="inlineStr">
        <is>
          <t>### Impact
Apps using `contextIsolation`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`9.0.0-beta.21`
* `8.2.4`
* `7.2.4`
* `6.1.11`
### For more information
If you have any questions or comments about this advisory:
* Email us at [security@electronjs.org](mailto:security@electronjs.org)</t>
        </is>
      </c>
      <c r="G687" t="inlineStr">
        <is>
          <t>2020-07-07T00:01:05Z</t>
        </is>
      </c>
      <c r="H687" t="inlineStr">
        <is>
          <t>&lt; 6.1.11</t>
        </is>
      </c>
      <c r="I687" t="inlineStr">
        <is>
          <t>6.1.11</t>
        </is>
      </c>
    </row>
    <row r="688">
      <c r="A688" s="1" t="n">
        <v>686</v>
      </c>
      <c r="B688" t="inlineStr">
        <is>
          <t>CVE-2020-15096</t>
        </is>
      </c>
      <c r="C688" t="inlineStr">
        <is>
          <t>electron</t>
        </is>
      </c>
      <c r="D688" t="inlineStr">
        <is>
          <t>LOW</t>
        </is>
      </c>
      <c r="E688" t="inlineStr">
        <is>
          <t>Context isolation bypass via Promise in Electron</t>
        </is>
      </c>
      <c r="F688" t="inlineStr">
        <is>
          <t>### Impact
Apps using `contextIsolation`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`9.0.0-beta.21`
* `8.2.4`
* `7.2.4`
* `6.1.11`
### For more information
If you have any questions or comments about this advisory:
* Email us at [security@electronjs.org](mailto:security@electronjs.org)</t>
        </is>
      </c>
      <c r="G688" t="inlineStr">
        <is>
          <t>2020-07-07T00:01:05Z</t>
        </is>
      </c>
      <c r="H688" t="inlineStr">
        <is>
          <t>&gt;= 7.0.0, &lt; 7.2.4</t>
        </is>
      </c>
      <c r="I688" t="inlineStr">
        <is>
          <t>7.2.4</t>
        </is>
      </c>
    </row>
    <row r="689">
      <c r="A689" s="1" t="n">
        <v>687</v>
      </c>
      <c r="B689" t="inlineStr">
        <is>
          <t>CVE-2020-15096</t>
        </is>
      </c>
      <c r="C689" t="inlineStr">
        <is>
          <t>electron</t>
        </is>
      </c>
      <c r="D689" t="inlineStr">
        <is>
          <t>LOW</t>
        </is>
      </c>
      <c r="E689" t="inlineStr">
        <is>
          <t>Context isolation bypass via Promise in Electron</t>
        </is>
      </c>
      <c r="F689" t="inlineStr">
        <is>
          <t>### Impact
Apps using `contextIsolation`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`9.0.0-beta.21`
* `8.2.4`
* `7.2.4`
* `6.1.11`
### For more information
If you have any questions or comments about this advisory:
* Email us at [security@electronjs.org](mailto:security@electronjs.org)</t>
        </is>
      </c>
      <c r="G689" t="inlineStr">
        <is>
          <t>2020-07-07T00:01:05Z</t>
        </is>
      </c>
      <c r="H689" t="inlineStr">
        <is>
          <t>&gt;= 8.0.0, &lt; 8.2.4</t>
        </is>
      </c>
      <c r="I689" t="inlineStr">
        <is>
          <t>8.2.4</t>
        </is>
      </c>
    </row>
    <row r="690">
      <c r="A690" s="1" t="n">
        <v>688</v>
      </c>
      <c r="B690" t="inlineStr">
        <is>
          <t>CVE-2020-4075</t>
        </is>
      </c>
      <c r="C690" t="inlineStr">
        <is>
          <t>electron</t>
        </is>
      </c>
      <c r="D690" t="inlineStr">
        <is>
          <t>MODERATE</t>
        </is>
      </c>
      <c r="E690" t="inlineStr">
        <is>
          <t>Arbitrary file read via window-open IPC in Electron</t>
        </is>
      </c>
      <c r="F690" t="inlineStr">
        <is>
          <t>### Impact
The vulnerability allows arbitrary local file read by defining unsafe window options on a child window opened via window.open.
### Workarounds
Ensure you are calling `event.preventDefault()` on all [`new-window`](https://electronjs.org/docs/api/web-contents#event-new-window) events where the `url` or `options` is not something you expect.
### Fixed Versions
* `9.0.0-beta.21`
* `8.2.4`
* `7.2.4`
### For more information
If you have any questions or comments about this advisory:
* Email us at [security@electronjs.org](mailto:security@electronjs.org)</t>
        </is>
      </c>
      <c r="G690" t="inlineStr">
        <is>
          <t>2020-07-07T00:01:13Z</t>
        </is>
      </c>
      <c r="H690" t="inlineStr">
        <is>
          <t>&lt; 7.2.4</t>
        </is>
      </c>
      <c r="I690" t="inlineStr">
        <is>
          <t>7.2.4</t>
        </is>
      </c>
    </row>
    <row r="691">
      <c r="A691" s="1" t="n">
        <v>689</v>
      </c>
      <c r="B691" t="inlineStr">
        <is>
          <t>CVE-2020-4077</t>
        </is>
      </c>
      <c r="C691" t="inlineStr">
        <is>
          <t>electron</t>
        </is>
      </c>
      <c r="D691" t="inlineStr">
        <is>
          <t>HIGH</t>
        </is>
      </c>
      <c r="E691" t="inlineStr">
        <is>
          <t>Context isolation bypass via contextBridge in Electron</t>
        </is>
      </c>
      <c r="F691" t="inlineStr">
        <is>
          <t>### Impact
Apps using both `contextIsolation` and `contextBridge`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`9.0.0-beta.21`
* `8.2.4`
* `7.2.4`
### For more information
If you have any questions or comments about this advisory:
* Email us at [security@electronjs.org](mailto:security@electronjs.org)</t>
        </is>
      </c>
      <c r="G691" t="inlineStr">
        <is>
          <t>2020-07-07T00:01:10Z</t>
        </is>
      </c>
      <c r="H691" t="inlineStr">
        <is>
          <t>&lt; 7.2.4</t>
        </is>
      </c>
      <c r="I691" t="inlineStr">
        <is>
          <t>7.2.4</t>
        </is>
      </c>
    </row>
    <row r="692">
      <c r="A692" s="1" t="n">
        <v>690</v>
      </c>
      <c r="B692" t="inlineStr">
        <is>
          <t>CVE-2020-4076</t>
        </is>
      </c>
      <c r="C692" t="inlineStr">
        <is>
          <t>electron</t>
        </is>
      </c>
      <c r="D692" t="inlineStr">
        <is>
          <t>HIGH</t>
        </is>
      </c>
      <c r="E692" t="inlineStr">
        <is>
          <t>Context isolation bypass via leaked cross-context objects in Electron</t>
        </is>
      </c>
      <c r="F692" t="inlineStr">
        <is>
          <t>### Impact
Apps using `contextIsolation`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`9.0.0-beta.21`
* `8.2.4`
* `7.2.4`
### Non-Impacted Versions
* `9.0.0-beta.*`
### For more information
If you have any questions or comments about this advisory:
* Email us at [security@electronjs.org](mailto:security@electronjs.org)</t>
        </is>
      </c>
      <c r="G692" t="inlineStr">
        <is>
          <t>2020-07-07T00:01:07Z</t>
        </is>
      </c>
      <c r="H692" t="inlineStr">
        <is>
          <t>&lt; 7.2.4</t>
        </is>
      </c>
      <c r="I692" t="inlineStr">
        <is>
          <t>7.2.4</t>
        </is>
      </c>
    </row>
    <row r="693">
      <c r="A693" s="1" t="n">
        <v>691</v>
      </c>
      <c r="B693" t="inlineStr">
        <is>
          <t>GHSA-jmqm-f2gx-4fjv</t>
        </is>
      </c>
      <c r="C693" t="inlineStr">
        <is>
          <t>npm-registry-fetch</t>
        </is>
      </c>
      <c r="D693" t="inlineStr">
        <is>
          <t>LOW</t>
        </is>
      </c>
      <c r="E693" t="inlineStr">
        <is>
          <t>Sensitive information exposure through logs in npm-registry-fetch</t>
        </is>
      </c>
      <c r="F693" t="inlineStr">
        <is>
          <t>Affected versions of `npm-registry-fetch` are vulnerable to an information exposure vulnerability through log files. The cli supports URLs like `&lt;protocol&gt;://[&lt;user&gt;[:&lt;password&gt;]@]&lt;hostname&gt;[:&lt;port&gt;][:][/]&lt;path&gt;`. The password value is not redacted and is printed to stdout and also to any generated log files.</t>
        </is>
      </c>
      <c r="G693" t="inlineStr">
        <is>
          <t>2020-07-07T18:59:10Z</t>
        </is>
      </c>
      <c r="H693" t="inlineStr">
        <is>
          <t>&lt; 4.0.5</t>
        </is>
      </c>
      <c r="I693" t="inlineStr">
        <is>
          <t>4.0.5</t>
        </is>
      </c>
    </row>
    <row r="694">
      <c r="A694" s="1" t="n">
        <v>692</v>
      </c>
      <c r="B694" t="inlineStr">
        <is>
          <t>GHSA-jmqm-f2gx-4fjv</t>
        </is>
      </c>
      <c r="C694" t="inlineStr">
        <is>
          <t>npm-registry-fetch</t>
        </is>
      </c>
      <c r="D694" t="inlineStr">
        <is>
          <t>LOW</t>
        </is>
      </c>
      <c r="E694" t="inlineStr">
        <is>
          <t>Sensitive information exposure through logs in npm-registry-fetch</t>
        </is>
      </c>
      <c r="F694" t="inlineStr">
        <is>
          <t>Affected versions of `npm-registry-fetch` are vulnerable to an information exposure vulnerability through log files. The cli supports URLs like `&lt;protocol&gt;://[&lt;user&gt;[:&lt;password&gt;]@]&lt;hostname&gt;[:&lt;port&gt;][:][/]&lt;path&gt;`. The password value is not redacted and is printed to stdout and also to any generated log files.</t>
        </is>
      </c>
      <c r="G694" t="inlineStr">
        <is>
          <t>2020-07-07T18:59:10Z</t>
        </is>
      </c>
      <c r="H694" t="inlineStr">
        <is>
          <t>&gt;= 5.0.0, &lt; 8.1.1</t>
        </is>
      </c>
      <c r="I694" t="inlineStr">
        <is>
          <t>8.1.1</t>
        </is>
      </c>
    </row>
    <row r="695">
      <c r="A695" s="1" t="n">
        <v>693</v>
      </c>
      <c r="B695" t="inlineStr">
        <is>
          <t>CVE-2020-15095</t>
        </is>
      </c>
      <c r="C695" t="inlineStr">
        <is>
          <t>npm</t>
        </is>
      </c>
      <c r="D695" t="inlineStr">
        <is>
          <t>LOW</t>
        </is>
      </c>
      <c r="E695" t="inlineStr">
        <is>
          <t>Sensitive information exposure through logs in npm CLI</t>
        </is>
      </c>
      <c r="F695"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G695" t="inlineStr">
        <is>
          <t>2020-07-07T18:56:16Z</t>
        </is>
      </c>
      <c r="H695" t="inlineStr">
        <is>
          <t>&lt; 6.14.6</t>
        </is>
      </c>
      <c r="I695" t="inlineStr">
        <is>
          <t>6.14.6</t>
        </is>
      </c>
    </row>
    <row r="696">
      <c r="A696" s="1" t="n">
        <v>694</v>
      </c>
      <c r="B696" t="inlineStr">
        <is>
          <t>CVE-2020-15779</t>
        </is>
      </c>
      <c r="C696" t="inlineStr">
        <is>
          <t>socket.io-file</t>
        </is>
      </c>
      <c r="D696" t="inlineStr">
        <is>
          <t>HIGH</t>
        </is>
      </c>
      <c r="E696" t="inlineStr">
        <is>
          <t>Path Traversal in socket.io-file</t>
        </is>
      </c>
      <c r="F696" t="inlineStr">
        <is>
          <t>All versions of `socket.io-file` are vulnerable to Path Traversal. The package fails to sanitize user input and uses it to generate the file upload paths. The `socket.io-file::createFile` message contains a `name` option that is passed directly to `path.join()`.   It is possible to upload files to arbitrary folders on the server by sending relative paths on the `name` value, such as `../../test.js`.  The `uploadDir` and `rename` options can be used to define the file upload path.</t>
        </is>
      </c>
      <c r="G696" t="inlineStr">
        <is>
          <t>2020-07-07T19:24:47Z</t>
        </is>
      </c>
      <c r="H696" t="inlineStr">
        <is>
          <t>&lt;= 2.0.31</t>
        </is>
      </c>
      <c r="I696" t="inlineStr"/>
    </row>
    <row r="697">
      <c r="A697" s="1" t="n">
        <v>695</v>
      </c>
      <c r="B697" t="inlineStr">
        <is>
          <t>CVE-2020-15092</t>
        </is>
      </c>
      <c r="C697" t="inlineStr">
        <is>
          <t>@knight-lab/timelinejs</t>
        </is>
      </c>
      <c r="D697" t="inlineStr">
        <is>
          <t>HIGH</t>
        </is>
      </c>
      <c r="E697" t="inlineStr">
        <is>
          <t>Stored XSS in TimelineJS3</t>
        </is>
      </c>
      <c r="F697" t="inlineStr">
        <is>
          <t>### Impact
TimelineJS renders some user data as HTML. An attacker could implement an XSS exploit with maliciously crafted content in a number of data fields. This risk is present whether the source data for the timeline is stored on Google Sheets or in a JSON configuration file.
Most TimelineJS users configure their timeline with a Google Sheets document. Those users are exposed to this vulnerability if they grant write access to the document to a malicious inside attacker, if the access of a trusted user is compromised, or if they grant public write access to the document.
Some TimelineJS users configure their timeline with a JSON document. Those users are exposed to this vulnerability if they grant write access to the document to a malicious inside attacker, if the access of a trusted user is compromised, or if write access to the system hosting that document is otherwise compromised.
Although the vulnerability has a [CVSS v3.1 base score of 7.2](https://www.first.org/cvss/calculator/3.1#CVSS:3.1/AV:N/AC:L/PR:H/UI:N/S:U/C:H/I:H/A:H), this vulnerability has a severity of Moderate due to the likeliness of exploitation.
### Patches
Version 3.7.0 of TimelineJS addresses this in two ways. 
1. For content which is intended to support limited HTML markup for styling and linking, that content is "sanitized" before being added to the DOM.
1. For content intended for simple text display, all markup is stripped. 
Very few users of TimelineJS actually install the TimelineJS code on their server. Most users publish a timeline using a URL hosted on systems we control. The fix for this issue is published to our system such that **those users will automatically begin using the new code**. The only exception would be users who have deliberately edited the embed URL to "pin" their timeline to an earlier version of the code.
Some users of TimelineJS use it as a part of a [wordpress plugin](https://wordpress.org/plugins/knight-lab-timelinejs/). Version 3.7.0.0 of that plugin and newer integrate the updated code. Users are encouraged to update the plugin rather than manually update the embedded version of TimelineJS.
### Workarounds
To exploit this vulnerability, the attacker must have write access to the data source for the Timeline or the server which embeds the timeline.
Thus, the only workaround is appropriate attention to securing write access to the Google Sheet or JSON file which serves as the data source.
### References
For more about the release of TimelineJS which addresses this vulnerability, see the [Knight Lab website](https://knightlab.northwestern.edu/2020/07/09/timelinejs-update/index.html).
A technical write-up of this vulnerability is available [here](https://zanderwork.com/blog/cve-2020-15092/).
### Acknowledgements
This vulnerability was discovered by Zander Work ([@captainGeech42](https://twitter.com/captainGeech42)) of Oregon State University.
### For more information
If you have any questions or comments about this advisory:
* Open an issue in [GitHub](https://github.com/NUKnightLab/TimelineJS3/issues)
* File a support request in our [helpdesk system](https://knightlab.zendesk.com/hc/en-us/requests/new)</t>
        </is>
      </c>
      <c r="G697" t="inlineStr">
        <is>
          <t>2020-07-09T18:28:07Z</t>
        </is>
      </c>
      <c r="H697" t="inlineStr">
        <is>
          <t>&lt; 3.7.0</t>
        </is>
      </c>
      <c r="I697" t="inlineStr">
        <is>
          <t>3.7.0</t>
        </is>
      </c>
    </row>
    <row r="698">
      <c r="A698" s="1" t="n">
        <v>696</v>
      </c>
      <c r="B698" t="inlineStr">
        <is>
          <t>GHSA-7xcx-6wjh-7xp2</t>
        </is>
      </c>
      <c r="C698" t="inlineStr">
        <is>
          <t>standard-version</t>
        </is>
      </c>
      <c r="D698" t="inlineStr">
        <is>
          <t>MODERATE</t>
        </is>
      </c>
      <c r="E698" t="inlineStr">
        <is>
          <t>Command Injection in standard-version</t>
        </is>
      </c>
      <c r="F698" t="inlineStr">
        <is>
          <t># GitHub Security Lab (GHSL) Vulnerability Report: `GHSL-2020-111`
The [GitHub Security Lab](https://securitylab.github.com) team has identified a potential security vulnerability in [standard-version](https://github.com/conventional-changelog/standard-version).
## Summary
The `standardVersion` function has a command injection vulnerability. Clients of the `standard-version` library are unlikely to be aware of this, so they might unwittingly write code that contains a vulnerability.
## Product
Standard Version
## Tested Version
Commit [2f04ac8](https://github.com/conventional-changelog/standard-version/tree/2f04ac8fc1c134a1981c23a093d4eece77d0bbb9/)
## Details
### Issue 1: Command injection in `standardVersion`
The following proof-of-concept illustrates the vulnerability. First install Standard Version and create an empty git repo to run the PoC in:
```
npm install standard-version
git init
echo "foo" &gt; foo.txt # the git repo has to be non-empty
git add foo.txt
git commit -am "initial commit"
```
Now create a file with the following contents:
```
var fs = require("fs");
// setting up a bit of environment
fs.writeFileSync("package.json", '{"name": "foo", "version": "1.0.0"}');
const standardVersion = require('standard-version')
standardVersion({
  noVerify: true,
  infile: 'foo.txt',
  releaseCommitMessageFormat: "bla `touch exploit`"
})
```
and run it:
```
node test.js
```
Notice that a file named `exploit` has been created.
This vulnerability is similar to command injection vulnerabilities that have been found in other Javascript libraries. Here are some examples:
[CVE-2020-7646](https://github.com/advisories/GHSA-m8xj-5v73-3hh8),
[CVE-2020-7614](https://github.com/advisories/GHSA-426h-24vj-qwxf),
[CVE-2020-7597](https://github.com/advisories/GHSA-5q88-cjfq-g2mh),
[CVE-2019-10778](https://github.com/advisories/GHSA-4gp3-p7ph-x2jr),
[CVE-2019-10776](https://github.com/advisories/GHSA-84cm-v6jp-gjmr),
[CVE-2018-16462](https://github.com/advisories/GHSA-9jm3-5835-537m),
[CVE-2018-16461](https://github.com/advisories/GHSA-7g2w-6r25-2j7p),
[CVE-2018-16460](https://github.com/advisories/GHSA-cfhg-9x44-78h2),
[CVE-2018-13797](https://github.com/advisories/GHSA-pp57-mqmh-44h7),
[CVE-2018-3786](https://github.com/advisories/GHSA-c9j3-wqph-5xx9),
[CVE-2018-3772](https://github.com/advisories/GHSA-wjr4-2jgw-hmv8),
[CVE-2018-3746](https://github.com/advisories/GHSA-3pxp-6963-46r9),
[CVE-2017-16100](https://github.com/advisories/GHSA-jcw8-r9xm-32c6),
[CVE-2017-16042](https://github.com/advisories/GHSA-qh2h-chj9-jffq).
We have written a [CodeQL](https://codeql.com) query, which automatically detects this vulnerability. You can see the results of the query on the `standard-version` project [here](https://lgtm.com/query/237522640229151035/).
#### Impact
This issue may lead to remote code execution if a client of the library calls the vulnerable method with untrusted input.
#### Remediation
We recommend not using an API that can interpret a string as a shell command. For example, use [`child_process.execFile`](https://nodejs.org/api/child_process.html#child_process_child_process_execfile_file_args_options_callback) instead of [`child_process.exec`](https://nodejs.org/api/child_process.html#child_process_child_process_exec_command_options_callback).
## Credit
This issue was discovered and reported by GitHub Engineer [@erik-krogh (Erik Krogh Kristensen)](https://github.com/erik-krogh).
## Contact
You can contact the GHSL team at `securitylab@github.com`, please include `GHSL-2020-111` in any communication regarding this issue.
## Disclosure Policy
This report is subject to our [coordinated disclosure policy](https://securitylab.github.com/disclosures#policy).</t>
        </is>
      </c>
      <c r="G698" t="inlineStr">
        <is>
          <t>2020-07-13T21:34:59Z</t>
        </is>
      </c>
      <c r="H698" t="inlineStr">
        <is>
          <t>&lt; 8.0.1</t>
        </is>
      </c>
      <c r="I698" t="inlineStr">
        <is>
          <t>8.0.1</t>
        </is>
      </c>
    </row>
    <row r="699">
      <c r="A699" s="1" t="n">
        <v>697</v>
      </c>
      <c r="B699" t="inlineStr">
        <is>
          <t>CVE-2020-8203</t>
        </is>
      </c>
      <c r="C699" t="inlineStr">
        <is>
          <t>lodash</t>
        </is>
      </c>
      <c r="D699" t="inlineStr">
        <is>
          <t>LOW</t>
        </is>
      </c>
      <c r="E699" t="inlineStr">
        <is>
          <t>Prototype Pollution in lodash</t>
        </is>
      </c>
      <c r="F699" t="inlineStr">
        <is>
          <t>Versions of lodash prior to 4.17.19 are vulnerable to Prototype Pollution. The function zipObjectDeep allows a malicious user to modify the prototype of Object if the property identifiers are user-supplied. Being affected by this issue requires zipping objects based on user-provided property arrays.
This vulnerability causes the addition or modification of an existing property that will exist on all objects and may lead to Denial of Service or Code Execution under specific circumstances.</t>
        </is>
      </c>
      <c r="G699" t="inlineStr">
        <is>
          <t>2020-07-15T19:15:48Z</t>
        </is>
      </c>
      <c r="H699" t="inlineStr">
        <is>
          <t>&lt; 4.17.19</t>
        </is>
      </c>
      <c r="I699" t="inlineStr">
        <is>
          <t>4.17.19</t>
        </is>
      </c>
    </row>
    <row r="700">
      <c r="A700" s="1" t="n">
        <v>698</v>
      </c>
      <c r="B700" t="inlineStr">
        <is>
          <t>CVE-2020-15123</t>
        </is>
      </c>
      <c r="C700" t="inlineStr">
        <is>
          <t>codecov</t>
        </is>
      </c>
      <c r="D700" t="inlineStr">
        <is>
          <t>MODERATE</t>
        </is>
      </c>
      <c r="E700" t="inlineStr">
        <is>
          <t>Command injection in codecov (npm package)</t>
        </is>
      </c>
      <c r="F700" t="inlineStr">
        <is>
          <t>### Impact
The `upload` method has a command injection vulnerability. Clients of the `codecov-node` library are unlikely to be aware of this, so they might unwittingly write code that contains a vulnerability.
A similar CVE was issued: [CVE-2020-7597](https://github.com/advisories/GHSA-5q88-cjfq-g2mh), but the fix was incomplete. It only blocked `&amp;`, and command injection is still possible using backticks instead to bypass the sanitizer.
We have written a [CodeQL](https://codeql.com) query, which automatically detects this vulnerability. You can see the results of the query on the `codecov-node` project [here](https://lgtm.com/query/7714424068617023832/).
### Patches
This has been patched in version 3.7.1
### Workarounds
None, however, the attack surface is low in this case. Particularly in the standard use of codecov, where the module is used directly in a build pipeline, not built against as a library in another application that may supply malicious input and perform command injection. 
### References
*  [CVE-2020-7597](https://github.com/advisories/GHSA-5q88-cjfq-g2mh)
### For more information
If you have any questions or comments about this advisory:
* Contact us via our [Security Email](mailto:security@codecov.io)</t>
        </is>
      </c>
      <c r="G700" t="inlineStr">
        <is>
          <t>2020-07-20T17:20:20Z</t>
        </is>
      </c>
      <c r="H700" t="inlineStr">
        <is>
          <t>&lt; 3.7.1</t>
        </is>
      </c>
      <c r="I700" t="inlineStr">
        <is>
          <t>3.7.1</t>
        </is>
      </c>
    </row>
    <row r="701">
      <c r="A701" s="1" t="n">
        <v>699</v>
      </c>
      <c r="B701" t="inlineStr">
        <is>
          <t>CVE-2020-15126</t>
        </is>
      </c>
      <c r="C701" t="inlineStr">
        <is>
          <t>parse-server</t>
        </is>
      </c>
      <c r="D701" t="inlineStr">
        <is>
          <t>HIGH</t>
        </is>
      </c>
      <c r="E701" t="inlineStr">
        <is>
          <t>GraphQL: Security breach on Viewer query</t>
        </is>
      </c>
      <c r="F701" t="inlineStr">
        <is>
          <t>### Impact
An authenticated user using the viewer GraphQL query can bypass all read security on his User object and can also bypass all objects linked via relation or Pointer on his User object.
### Patches
This vulnerability has been patched in Parse Server 4.3.0.
### Workarounds
No
### References
See [commit 78239ac](https://github.com/parse-community/parse-server/commit/78239ac9071167fdf243c55ae4bc9a2c0b0d89aa) for details.</t>
        </is>
      </c>
      <c r="G701" t="inlineStr">
        <is>
          <t>2020-07-22T23:06:47Z</t>
        </is>
      </c>
      <c r="H701" t="inlineStr">
        <is>
          <t>&gt;= 3.5.0, &lt; 4.3.0</t>
        </is>
      </c>
      <c r="I701" t="inlineStr">
        <is>
          <t>4.3.0</t>
        </is>
      </c>
    </row>
    <row r="702">
      <c r="A702" s="1" t="n">
        <v>700</v>
      </c>
      <c r="B702" t="inlineStr">
        <is>
          <t>GHSA-wvh7-5p38-2qfc</t>
        </is>
      </c>
      <c r="C702" t="inlineStr">
        <is>
          <t>parse</t>
        </is>
      </c>
      <c r="D702" t="inlineStr">
        <is>
          <t>MODERATE</t>
        </is>
      </c>
      <c r="E702" t="inlineStr">
        <is>
          <t>Storing Password in Local Storage</t>
        </is>
      </c>
      <c r="F702" t="inlineStr">
        <is>
          <t>The `setPassword` method (http://parseplatform.org/Parse-SDK-JS/api/2.9.1/Parse.User.html#setPassword) stores the user's password in localStorage as raw text making it vulnerable to anyone with access to your localStorage. We believe this is the only time that password is stored at all. In the documentation under Users &gt; Signing Up, it clearly states, "We never store passwords in plaintext, nor will we ever transmit passwords back to the client in plaintext."
Example Code:
```js
async () =&gt; {
    const user = Parse.User.current()
    if (user) {
        user.setPassword('newpass')
        await user.save()
    }
}
```
After running the above code, the new password will be stored in localStorage as a property named "password".
Proposed Solution:
Before saving anything to localStorage, Parse should strip out any properties named "password" that are attempting to be stored with a Parse.User type object.
Configuration:
Parse SDK: 2.9.1
Parse Server: 3.9.0</t>
        </is>
      </c>
      <c r="G702" t="inlineStr">
        <is>
          <t>2020-07-23T18:20:10Z</t>
        </is>
      </c>
      <c r="H702" t="inlineStr">
        <is>
          <t>&lt; 2.10.0</t>
        </is>
      </c>
      <c r="I702" t="inlineStr">
        <is>
          <t>2.10.0</t>
        </is>
      </c>
    </row>
    <row r="703">
      <c r="A703" s="1" t="n">
        <v>701</v>
      </c>
      <c r="B703" t="inlineStr">
        <is>
          <t>CVE-2018-21036</t>
        </is>
      </c>
      <c r="C703" t="inlineStr">
        <is>
          <t>sails-hook-sockets</t>
        </is>
      </c>
      <c r="D703" t="inlineStr">
        <is>
          <t>MODERATE</t>
        </is>
      </c>
      <c r="E703" t="inlineStr">
        <is>
          <t xml:space="preserve">Denial of service in sails-hook-sockets </t>
        </is>
      </c>
      <c r="F703" t="inlineStr">
        <is>
          <t>Sails.js before v1.0.0-46 allows attackers to cause a denial of service with a single request because there is no error handler in sails-hook-sockets to handle an empty pathname in a WebSocket request.</t>
        </is>
      </c>
      <c r="G703" t="inlineStr">
        <is>
          <t>2020-07-24T20:10:21Z</t>
        </is>
      </c>
      <c r="H703" t="inlineStr">
        <is>
          <t>&lt; 1.5.5</t>
        </is>
      </c>
      <c r="I703" t="inlineStr">
        <is>
          <t>1.5.5</t>
        </is>
      </c>
    </row>
    <row r="704">
      <c r="A704" s="1" t="n">
        <v>702</v>
      </c>
      <c r="B704" t="inlineStr">
        <is>
          <t>CVE-2020-8175</t>
        </is>
      </c>
      <c r="C704" t="inlineStr">
        <is>
          <t>jpeg-js</t>
        </is>
      </c>
      <c r="D704" t="inlineStr">
        <is>
          <t>MODERATE</t>
        </is>
      </c>
      <c r="E704" t="inlineStr">
        <is>
          <t>Uncontrolled resource consumption in jpeg-js</t>
        </is>
      </c>
      <c r="F704" t="inlineStr">
        <is>
          <t>Uncontrolled resource consumption in `jpeg-js` before 0.4.0 may allow attacker to launch denial of service attacks using specially a crafted JPEG image.</t>
        </is>
      </c>
      <c r="G704" t="inlineStr">
        <is>
          <t>2020-07-27T15:46:57Z</t>
        </is>
      </c>
      <c r="H704" t="inlineStr">
        <is>
          <t>&lt; 0.4.0</t>
        </is>
      </c>
      <c r="I704" t="inlineStr">
        <is>
          <t>0.4.0</t>
        </is>
      </c>
    </row>
    <row r="705">
      <c r="A705" s="1" t="n">
        <v>703</v>
      </c>
      <c r="B705" t="inlineStr">
        <is>
          <t>CVE-2020-7687</t>
        </is>
      </c>
      <c r="C705" t="inlineStr">
        <is>
          <t>fast-http</t>
        </is>
      </c>
      <c r="D705" t="inlineStr">
        <is>
          <t>HIGH</t>
        </is>
      </c>
      <c r="E705" t="inlineStr">
        <is>
          <t>Directory traversal in fast-http</t>
        </is>
      </c>
      <c r="F705" t="inlineStr">
        <is>
          <t>This affects all versions of package fast-http. There is no path sanitization in the path provided at fs.readFile in index.js.</t>
        </is>
      </c>
      <c r="G705" t="inlineStr">
        <is>
          <t>2020-07-27T16:02:57Z</t>
        </is>
      </c>
      <c r="H705" t="inlineStr">
        <is>
          <t>&lt;= 0.1.3</t>
        </is>
      </c>
      <c r="I705" t="inlineStr"/>
    </row>
    <row r="706">
      <c r="A706" s="1" t="n">
        <v>704</v>
      </c>
      <c r="B706" t="inlineStr">
        <is>
          <t>CVE-2020-14000</t>
        </is>
      </c>
      <c r="C706" t="inlineStr">
        <is>
          <t>scratch-vm</t>
        </is>
      </c>
      <c r="D706" t="inlineStr">
        <is>
          <t>HIGH</t>
        </is>
      </c>
      <c r="E706" t="inlineStr">
        <is>
          <t>Remote Code Execution in scratch-vm</t>
        </is>
      </c>
      <c r="F706" t="inlineStr">
        <is>
          <t>MIT Lifelong Kindergarten Scratch scratch-vm before 0.2.0-prerelease.20200714185213 loads extension URLs from untrusted project.json files with certain _ characters, resulting in remote code execution because the URL's content is treated as a script and is executed as a worker. The responsible code is getExtensionIdForOpcode in serialization/sb3.js. The use of _ is incompatible with a protection mechanism in older versions, in which URLs were split and consequently deserialization attacks were prevented. 
NOTE: the scratch.mit.edu hosted service is not affected because of the lack of worker scripts.</t>
        </is>
      </c>
      <c r="G706" t="inlineStr">
        <is>
          <t>2020-07-27T19:55:52Z</t>
        </is>
      </c>
      <c r="H706" t="inlineStr">
        <is>
          <t>&lt;= 0.2.0-prerelease.20200709173451</t>
        </is>
      </c>
      <c r="I706" t="inlineStr">
        <is>
          <t>0.2.0-prerelease.20200714185213</t>
        </is>
      </c>
    </row>
    <row r="707">
      <c r="A707" s="1" t="n">
        <v>705</v>
      </c>
      <c r="B707" t="inlineStr">
        <is>
          <t>GHSA-gm9x-q798-hmr4</t>
        </is>
      </c>
      <c r="C707" t="inlineStr">
        <is>
          <t>git-tags-remote</t>
        </is>
      </c>
      <c r="D707" t="inlineStr">
        <is>
          <t>CRITICAL</t>
        </is>
      </c>
      <c r="E707" t="inlineStr">
        <is>
          <t>Command Injection in git-tags-remote</t>
        </is>
      </c>
      <c r="F707" t="inlineStr">
        <is>
          <t>All versions of `git-tags-remote ` are vulnerable to Command Injection. The package fails to sanitize the repository input and passes it directly to an `exec` call on the `get` function . This may allow attackers to execute arbitrary code in the system if the `repo` value passed to the function is user-controlled.  
The following proof-of-concept creates a file in `/tmp`:  
```
const gitTagsRemote = require('git-tags-remote');
gitTagsRemote.get('https://github.com/sh0ji/git-tags-remote.git; echo "Injection Success" &gt; /tmp/command-injection.test')
.then(tags =&gt; console.log(tags));
```</t>
        </is>
      </c>
      <c r="G707" t="inlineStr">
        <is>
          <t>2020-07-29T14:53:40Z</t>
        </is>
      </c>
      <c r="H707" t="inlineStr">
        <is>
          <t>&lt;= 1.0.2</t>
        </is>
      </c>
      <c r="I707" t="inlineStr"/>
    </row>
    <row r="708">
      <c r="A708" s="1" t="n">
        <v>706</v>
      </c>
      <c r="B708" t="inlineStr">
        <is>
          <t>CVE-2020-15125</t>
        </is>
      </c>
      <c r="C708" t="inlineStr">
        <is>
          <t>auth0</t>
        </is>
      </c>
      <c r="D708" t="inlineStr">
        <is>
          <t>HIGH</t>
        </is>
      </c>
      <c r="E708" t="inlineStr">
        <is>
          <t>Authorization header is not sanitized in an error object in auth0</t>
        </is>
      </c>
      <c r="F708" t="inlineStr">
        <is>
          <t>### Overview
Versions before and including `2.27.0` use a block list of specific keys that should be sanitized from the request object contained in the error object.  When a request to Auth0 management API fails, the key for `Authorization` header is not sanitized and the `Authorization` header value can be logged exposing a bearer token.
### Am I affected?
You are affected by this vulnerability if all of the following conditions apply:
- You are using `auth0` npm package
- You are using a Machine to Machine application authorized to use Auth0's management API https://auth0.com/docs/flows/concepts/client-credentials
### How to fix that?
Upgrade to version `2.27.1`
### Will this update impact my users?
The fix provided in patch will not affect your users.
### Credit
http://github.com/osdiab</t>
        </is>
      </c>
      <c r="G708" t="inlineStr">
        <is>
          <t>2020-07-29T16:26:22Z</t>
        </is>
      </c>
      <c r="H708" t="inlineStr">
        <is>
          <t>&lt; 2.27.1</t>
        </is>
      </c>
      <c r="I708" t="inlineStr">
        <is>
          <t>2.27.1</t>
        </is>
      </c>
    </row>
    <row r="709">
      <c r="A709" s="1" t="n">
        <v>707</v>
      </c>
      <c r="B709" t="inlineStr">
        <is>
          <t>CVE-2020-7683</t>
        </is>
      </c>
      <c r="C709" t="inlineStr">
        <is>
          <t>rollup-plugin-server</t>
        </is>
      </c>
      <c r="D709" t="inlineStr">
        <is>
          <t>MODERATE</t>
        </is>
      </c>
      <c r="E709" t="inlineStr">
        <is>
          <t>Directory traversal in rollup-plugin-server</t>
        </is>
      </c>
      <c r="F709" t="inlineStr">
        <is>
          <t>This affects all versions of package rollup-plugin-server. There is no path sanitization in readFile operation performed inside the readFileFromContentBase function.</t>
        </is>
      </c>
      <c r="G709" t="inlineStr">
        <is>
          <t>2020-07-29T18:07:11Z</t>
        </is>
      </c>
      <c r="H709" t="inlineStr">
        <is>
          <t>&lt;= 0.7.0</t>
        </is>
      </c>
      <c r="I709" t="inlineStr"/>
    </row>
    <row r="710">
      <c r="A710" s="1" t="n">
        <v>708</v>
      </c>
      <c r="B710" t="inlineStr">
        <is>
          <t>CVE-2020-7686</t>
        </is>
      </c>
      <c r="C710" t="inlineStr">
        <is>
          <t>rollup-plugin-server</t>
        </is>
      </c>
      <c r="D710" t="inlineStr">
        <is>
          <t>MODERATE</t>
        </is>
      </c>
      <c r="E710" t="inlineStr">
        <is>
          <t>Directory traversal in rollup-plugin-server</t>
        </is>
      </c>
      <c r="F710" t="inlineStr">
        <is>
          <t>This affects all versions of package rollup-plugin-dev-server. There is no path sanitization in readFile operation inside the readFileFromContentBase function.</t>
        </is>
      </c>
      <c r="G710" t="inlineStr">
        <is>
          <t>2020-07-29T18:07:35Z</t>
        </is>
      </c>
      <c r="H710" t="inlineStr">
        <is>
          <t>&lt;= 0.7.0</t>
        </is>
      </c>
      <c r="I710" t="inlineStr"/>
    </row>
    <row r="711">
      <c r="A711" s="1" t="n">
        <v>709</v>
      </c>
      <c r="B711" t="inlineStr">
        <is>
          <t>CVE-2020-13822</t>
        </is>
      </c>
      <c r="C711" t="inlineStr">
        <is>
          <t>elliptic</t>
        </is>
      </c>
      <c r="D711" t="inlineStr">
        <is>
          <t>HIGH</t>
        </is>
      </c>
      <c r="E711" t="inlineStr">
        <is>
          <t>Signature Malleabillity in elliptic</t>
        </is>
      </c>
      <c r="F711" t="inlineStr">
        <is>
          <t>The Elliptic package before version 6.5.3 for Node.js allows ECDSA signature malleability via variations in encoding, leading '\0' bytes, or integer overflows. This could conceivably have a security-relevant impact if an application relied on a single canonical signature.</t>
        </is>
      </c>
      <c r="G711" t="inlineStr">
        <is>
          <t>2020-07-29T20:40:35Z</t>
        </is>
      </c>
      <c r="H711" t="inlineStr">
        <is>
          <t>&lt; 6.5.3</t>
        </is>
      </c>
      <c r="I711" t="inlineStr">
        <is>
          <t>6.5.3</t>
        </is>
      </c>
    </row>
    <row r="712">
      <c r="A712" s="1" t="n">
        <v>710</v>
      </c>
      <c r="B712" t="inlineStr">
        <is>
          <t>CVE-2020-15130</t>
        </is>
      </c>
      <c r="C712" t="inlineStr">
        <is>
          <t>slpjs</t>
        </is>
      </c>
      <c r="D712" t="inlineStr">
        <is>
          <t>CRITICAL</t>
        </is>
      </c>
      <c r="E712" t="inlineStr">
        <is>
          <t>False-positive validity for NFT1 genesis transactions in SLPJS</t>
        </is>
      </c>
      <c r="F712" t="inlineStr">
        <is>
          <t>### Impact
In the npm package named "slpjs", versions prior to 0.27.4 are vulnerable to false-positive validation outcomes for the NFT1 Child Genesis transaction type. A poorly implemented SLP wallet or opportunistic attacker could create a seemingly valid NFT1 child token without burning any of the NFT1 Group token type as is required by the NFT1 specification.
### Patches
npm package "slpjs" has been patched and is published and tagged as version 0.27.4.
### Workarounds
Upgrade to slpjs 0.27.4.
### References
* Package location: https://www.npmjs.com/package/slpjs
* SLP NFT1 spec: https://slp.dev/specs/slp-nft-1/#nft1-protocol-requirements
* Git commit hash fixing this issue: https://github.com/simpleledger/slpjs/commit/290c20e8bff13ac81459d43e54cac232b5e3456c
* Unit tests have been added to assist validator implementations in avoiding this bug: https://github.com/simpleledger/slp-unit-test-data/commit/8c942eacfae12686dcf1f3366321445a4fba73e7
### For more information
If you have any questions or comments about this advisory please open an issue in the [slp-validate](https://github.com/simpleledger/slpjs/issues) repository.</t>
        </is>
      </c>
      <c r="G712" t="inlineStr">
        <is>
          <t>2020-07-30T14:58:42Z</t>
        </is>
      </c>
      <c r="H712" t="inlineStr">
        <is>
          <t>&lt; 0.27.4</t>
        </is>
      </c>
      <c r="I712" t="inlineStr">
        <is>
          <t>0.27.4</t>
        </is>
      </c>
    </row>
    <row r="713">
      <c r="A713" s="1" t="n">
        <v>711</v>
      </c>
      <c r="B713" t="inlineStr">
        <is>
          <t>CVE-2020-15131</t>
        </is>
      </c>
      <c r="C713" t="inlineStr">
        <is>
          <t>slp-validate</t>
        </is>
      </c>
      <c r="D713" t="inlineStr">
        <is>
          <t>CRITICAL</t>
        </is>
      </c>
      <c r="E713" t="inlineStr">
        <is>
          <t>False-positive validity for NFT1 genesis transactions</t>
        </is>
      </c>
      <c r="F713" t="inlineStr">
        <is>
          <t>### Impact
In the npm package named "slp-validate", versions prior to 1.2.2 are vulnerable to false-positive validation outcomes for the NFT1 Child Genesis transaction type. A poorly implemented SLP wallet or opportunistic attacker could create a seemingly valid NFT1 child token without burning any of the NFT1 Group token type as is required by the NFT1 specification.
### Patches
npm package "slp-validate" has been patched and is published and tagged as version 1.2.2.
### Workarounds
Upgrade to slp-validate 1.2.2.
### References
* Package location: https://www.npmjs.com/package/slp-validate
* SLP NFT1 spec: https://slp.dev/specs/slp-nft-1/#nft1-protocol-requirements
* Git commit hash fixing this issue: https://github.com/simpleledger/slp-validate.js/commit/3963cf914afae69084059b82483da916d97af65c
* Unit tests have been added to assist validator implementations in avoiding this bug: https://github.com/simpleledger/slp-unit-test-data/commit/8c942eacfae12686dcf1f3366321445a4fba73e7
### For more information
If you have any questions or comments about this advisory please open an issue in the [slp-validate](https://github.com/simpleledger/slp-validate.js/issues) repository.</t>
        </is>
      </c>
      <c r="G713" t="inlineStr">
        <is>
          <t>2020-07-30T14:58:53Z</t>
        </is>
      </c>
      <c r="H713" t="inlineStr">
        <is>
          <t>&lt; 1.2.2</t>
        </is>
      </c>
      <c r="I713" t="inlineStr">
        <is>
          <t>1.2.2</t>
        </is>
      </c>
    </row>
    <row r="714">
      <c r="A714" s="1" t="n">
        <v>712</v>
      </c>
      <c r="B714" t="inlineStr">
        <is>
          <t>CVE-2020-7699</t>
        </is>
      </c>
      <c r="C714" t="inlineStr">
        <is>
          <t>express-fileupload</t>
        </is>
      </c>
      <c r="D714" t="inlineStr">
        <is>
          <t>HIGH</t>
        </is>
      </c>
      <c r="E714" t="inlineStr">
        <is>
          <t>Prototype Pollution in express-fileupload</t>
        </is>
      </c>
      <c r="F714" t="inlineStr">
        <is>
          <t>This affects the package express-fileupload before 1.1.8. If the parseNested option is enabled, sending a corrupt HTTP request can lead to denial of service or arbitrary code execution.</t>
        </is>
      </c>
      <c r="G714" t="inlineStr">
        <is>
          <t>2020-08-05T14:53:16Z</t>
        </is>
      </c>
      <c r="H714" t="inlineStr">
        <is>
          <t>&lt; 1.1.9</t>
        </is>
      </c>
      <c r="I714" t="inlineStr">
        <is>
          <t>1.1.9</t>
        </is>
      </c>
    </row>
    <row r="715">
      <c r="A715" s="1" t="n">
        <v>713</v>
      </c>
      <c r="B715" t="inlineStr">
        <is>
          <t>CVE-2020-8192</t>
        </is>
      </c>
      <c r="C715" t="inlineStr">
        <is>
          <t>fastify</t>
        </is>
      </c>
      <c r="D715" t="inlineStr">
        <is>
          <t>MODERATE</t>
        </is>
      </c>
      <c r="E715" t="inlineStr">
        <is>
          <t>Denial of service in fastify</t>
        </is>
      </c>
      <c r="F715" t="inlineStr">
        <is>
          <t>A denial of service vulnerability exists in Fastify v2.14.1 and v3.0.0-rc.4 that allows a malicious user to trigger resource exhaustion (when the allErrors option is used) with specially crafted schemas.</t>
        </is>
      </c>
      <c r="G715" t="inlineStr">
        <is>
          <t>2020-08-05T14:53:22Z</t>
        </is>
      </c>
      <c r="H715" t="inlineStr">
        <is>
          <t>&lt; 2.15.1</t>
        </is>
      </c>
      <c r="I715" t="inlineStr">
        <is>
          <t>2.15.1</t>
        </is>
      </c>
    </row>
    <row r="716">
      <c r="A716" s="1" t="n">
        <v>714</v>
      </c>
      <c r="B716" t="inlineStr">
        <is>
          <t>CVE-2020-15135</t>
        </is>
      </c>
      <c r="C716" t="inlineStr">
        <is>
          <t>save-server</t>
        </is>
      </c>
      <c r="D716" t="inlineStr">
        <is>
          <t>MODERATE</t>
        </is>
      </c>
      <c r="E716" t="inlineStr">
        <is>
          <t>CSRF vulnerability in save-server</t>
        </is>
      </c>
      <c r="F716" t="inlineStr">
        <is>
          <t xml:space="preserve">### Impact
Versions prior to version v1.05 are affected by a CSRF vulnerability, as there is no CSRF mitigation (Tokens etc.). The fix introduced in version v1.05 unintentionally breaks uploading so version v1.0.7 is the fixed version.
This is patched by implementing [Double submit](https://medium.com/cross-site-request-forgery-csrf/double-submit-cookie-pattern-65bb71d80d9f).
The CSRF attack would require you to navigate to a malicious site while you have an active session with Save-Server (Session key stored in cookies). The malicious user would then be able to perform some actions, including:
- Upload file
- Delete file
- Add redirect
#### If you are logged in as root, this attack is significantly more severe. They can (in addition to the above):
- Create users
- Delete users
- Update users (change password)
If they updated the password of a user, that user's files would then be available. If the root password is updated, all files would be visible if they logged in with the new password.
Note that due to the same origin policy malicious actors cannot view the gallery or the response of any of the methods, nor be sure they succeeded. 
### Patches
This issue has been patched. Update to version v1.0.7 or above to benefit from this fix.
### Workarounds
None. You should upgrade.
### References
What is CSRF: https://owasp.org/www-community/attacks/csrf
Fix type: https://medium.com/cross-site-request-forgery-csrf/double-submit-cookie-pattern-65bb71d80d9f
### For more information
If you have any questions or comments about this advisory:
* Open an issue in [Save-server](https://github.com/Neztore/save-server/)
* Email us at [hi@nezto.re](mailto:hi@nezto.re)
* Join our discord (preferred): [Invite](https://discord.gg/QevWabU) </t>
        </is>
      </c>
      <c r="G716" t="inlineStr">
        <is>
          <t>2020-08-04T14:54:08Z</t>
        </is>
      </c>
      <c r="H716" t="inlineStr">
        <is>
          <t>&lt; 1.0.5</t>
        </is>
      </c>
      <c r="I716" t="inlineStr">
        <is>
          <t>1.0.7</t>
        </is>
      </c>
    </row>
    <row r="717">
      <c r="A717" s="1" t="n">
        <v>715</v>
      </c>
      <c r="B717" t="inlineStr">
        <is>
          <t>GHSA-whrh-9j4q-g7ph</t>
        </is>
      </c>
      <c r="C717" t="inlineStr">
        <is>
          <t>polaris-website</t>
        </is>
      </c>
      <c r="D717" t="inlineStr">
        <is>
          <t>MODERATE</t>
        </is>
      </c>
      <c r="E717" t="inlineStr">
        <is>
          <t>CSRF Vulnerability in polaris-website</t>
        </is>
      </c>
      <c r="F717" t="inlineStr">
        <is>
          <t>### Impact
CSRF vulnerability:
In some very specific circumstances, an attacker would be able to update your settings.
Basically you would need to navigate to hackersite.com while logged into our panel. Then they could modify your settings. They couldn't check if it worked, nor could they read your settings.
### Patches
As of v1.1.1 this has been patched by implementing the Double submit pattern using a cookie.
### For more information
If you have any questions or comments about this advisory:
* Open an issue in [Polaris-React](https://github.com/polaris-rbx/polaris-react)
* Email us at [hi@nezto.re](mailto:hi@nezto.re)
* Join our discord (preferred): https://discord.gg/QevWabU</t>
        </is>
      </c>
      <c r="G717" t="inlineStr">
        <is>
          <t>2020-08-05T21:43:19Z</t>
        </is>
      </c>
      <c r="H717" t="inlineStr">
        <is>
          <t>&lt; 1.1.1</t>
        </is>
      </c>
      <c r="I717" t="inlineStr">
        <is>
          <t>1.1.1</t>
        </is>
      </c>
    </row>
    <row r="718">
      <c r="A718" s="1" t="n">
        <v>716</v>
      </c>
      <c r="B718" t="inlineStr">
        <is>
          <t>GHSA-5cp4-xmrw-59wf</t>
        </is>
      </c>
      <c r="C718" t="inlineStr">
        <is>
          <t>angular</t>
        </is>
      </c>
      <c r="D718" t="inlineStr">
        <is>
          <t>MODERATE</t>
        </is>
      </c>
      <c r="E718" t="inlineStr">
        <is>
          <t>XSS via JQLite DOM manipulation functions in AngularJS</t>
        </is>
      </c>
      <c r="F718" t="inlineStr">
        <is>
          <t>### Summary
XSS may be triggered in AngularJS applications that sanitize user-controlled HTML snippets before passing them to `JQLite` methods like `JQLite.prepend`, `JQLite.after`, `JQLite.append`, `JQLite.replaceWith`, `JQLite.append`, `new JQLite` and `angular.element`.
### Description
JQLite (DOM manipulation library that's part of AngularJS) manipulates input HTML before inserting it to the DOM in `jqLiteBuildFragment`.
One of the modifications performed [expands an XHTML self-closing tag](https://github.com/angular/angular.js/blob/418355f1cf9a9a9827ae81d257966e6acfb5623a/src/jqLite.js#L218).
If `jqLiteBuildFragment` is called (e.g. via `new JQLite(aString)`) with user-controlled HTML string that was sanitized (e.g. with [DOMPurify](https://github.com/cure53/DOMPurify)), the transformation done by JQLite may modify some forms of an inert, sanitized payload into a payload containing JavaScript - and trigger an XSS when the payload is inserted into DOM.
This is similar to a bug in jQuery `htmlPrefilter` function that was [fixed in 3.5.0](https://blog.jquery.com/2020/04/10/jquery-3-5-0-released/).
### Proof of concept
```javascript
const inertPayload = `&lt;div&gt;&lt;style&gt;&lt;style/&gt;&lt;img src=x onerror="alert(1337)"/&gt;` 
```
Note that the style element is not closed and `&lt;img` would be a text node inside the style if inserted into the DOM as-is.
As such, some HTML sanitizers would leave the `&lt;img` as is without processing it and stripping the `onerror` attribute.
```javascript
angular.element(document).append(inertPayload);
```
This will alert, as `&lt;style/&gt;` will be replaced with `&lt;style&gt;&lt;/style&gt;` before adding it to the DOM, closing the style element early and reactivating `img`.
### Patches
The issue is patched in `JQLite` bundled with angular 1.8.0. AngularJS users using JQuery should upgrade JQuery to 3.5.0, as a similar vulnerability [affects jQuery &lt;3.5.0](https://github.com/jquery/jquery/security/advisories/GHSA-gxr4-xjj5-5px2).
### Workarounds
Changing sanitizer configuration not to allow certain tag grouping (e.g. `&lt;option&gt;&lt;style&gt;&lt;/option&gt;`) or inline style elements may stop certain exploitation vectors, but it's uncertain if all possible exploitation vectors would be covered. Upgrade of AngularJS to 1.8.0 is recommended.</t>
        </is>
      </c>
      <c r="G718" t="inlineStr">
        <is>
          <t>2020-08-05T21:47:02Z</t>
        </is>
      </c>
      <c r="H718" t="inlineStr">
        <is>
          <t>&lt; 1.8.0</t>
        </is>
      </c>
      <c r="I718" t="inlineStr">
        <is>
          <t>1.8.0</t>
        </is>
      </c>
    </row>
    <row r="719">
      <c r="A719" s="1" t="n">
        <v>717</v>
      </c>
      <c r="B719" t="inlineStr">
        <is>
          <t>CVE-2020-7637</t>
        </is>
      </c>
      <c r="C719" t="inlineStr">
        <is>
          <t>class-transformer</t>
        </is>
      </c>
      <c r="D719" t="inlineStr">
        <is>
          <t>MODERATE</t>
        </is>
      </c>
      <c r="E719" t="inlineStr">
        <is>
          <t>Prototype pollution in class-transformer</t>
        </is>
      </c>
      <c r="F719" t="inlineStr">
        <is>
          <t>class-transformer through 0.2.3 is vulnerable to Prototype Pollution. The 'classToPlainFromExist' function could be tricked into adding or modifying properties of 'Object.prototype' using a '__proto__' payload.</t>
        </is>
      </c>
      <c r="G719" t="inlineStr">
        <is>
          <t>2020-04-07T15:47:40Z</t>
        </is>
      </c>
      <c r="H719" t="inlineStr">
        <is>
          <t>&lt; 0.3.1</t>
        </is>
      </c>
      <c r="I719" t="inlineStr">
        <is>
          <t>0.3.1</t>
        </is>
      </c>
    </row>
    <row r="720">
      <c r="A720" s="1" t="n">
        <v>718</v>
      </c>
      <c r="B720" t="inlineStr">
        <is>
          <t>CVE-2020-15138</t>
        </is>
      </c>
      <c r="C720" t="inlineStr">
        <is>
          <t>prismjs</t>
        </is>
      </c>
      <c r="D720" t="inlineStr">
        <is>
          <t>HIGH</t>
        </is>
      </c>
      <c r="E720" t="inlineStr">
        <is>
          <t>Cross-Site Scripting in Prism</t>
        </is>
      </c>
      <c r="F720" t="inlineStr">
        <is>
          <t>### Impact
The easing preview of the Previewers plugin has an XSS vulnerability that allows attackers to execute arbitrary code in Safari and Internet Explorer.
This impacts all Safari and Internet Explorer users of Prism &gt;=v1.1.0 that use the _Previewers_ plugin (&gt;=v1.10.0) or the _Previewer: Easing_ plugin (v1.1.0 to v1.9.0).
### Patches
This problem is patched in v1.21.0.
### Workarounds
To workaround the issue without upgrading, [disable the easing preview](https://prismjs.com/plugins/previewers/#disabling-a-previewer) on all impacted code blocks. You need Prism v1.10.0 or newer to apply this workaround.
### References
The vulnerability was introduced by this [commit](https://github.com/PrismJS/prism/commit/4303c940d3d3a20e8ce7635bf23331c75060f5c5) on Sep 29, 2015 and fixed by [Masato Kinugawa](https://twitter.com/kinugawamasato) (#2506).
### For more information
If you have any questions or comments about this advisory, please [open an issue](https://github.com/PrismJS/prism/issues).</t>
        </is>
      </c>
      <c r="G720" t="inlineStr">
        <is>
          <t>2020-08-07T22:28:30Z</t>
        </is>
      </c>
      <c r="H720" t="inlineStr">
        <is>
          <t>&gt;= 1.1.0, &lt; 1.21.0</t>
        </is>
      </c>
      <c r="I720" t="inlineStr">
        <is>
          <t>1.21.0</t>
        </is>
      </c>
    </row>
    <row r="721">
      <c r="A721" s="1" t="n">
        <v>719</v>
      </c>
      <c r="B721" t="inlineStr">
        <is>
          <t>GHSA-vrv8-v4w8-f95h</t>
        </is>
      </c>
      <c r="C721" t="inlineStr">
        <is>
          <t>tinymce</t>
        </is>
      </c>
      <c r="D721" t="inlineStr">
        <is>
          <t>MODERATE</t>
        </is>
      </c>
      <c r="E721" t="inlineStr">
        <is>
          <t>Cross-site scripting vulnerability in TinyMCE</t>
        </is>
      </c>
      <c r="F721" t="inlineStr">
        <is>
          <t>### Impact
A cross-site scripting (XSS) vulnerability was discovered in the core parser. The vulnerability allowed arbitrary JavaScript execution when inserting a specially crafted piece of content into the editor via the clipboard or APIs. This impacts all users who are using TinyMCE 4.9.10 or lower and TinyMCE 5.4.0 or lower.
### Patches
This vulnerability has been patched in TinyMCE 4.9.11 and 5.4.1 by improved HTML parsing and sanitization logic.
### Workarounds
The workarounds available are:
- upgrade to either TinyMCE 4.9.11 or TinyMCE 5.4.1
or
- enable the media plugin, which overrides the default parsing behaviour for iframes
or
- add the following workaround to update the parsing schema rules for iframes:
#### Example: Change the default schema for iframes
```js
setup: function(editor) {
  editor.on('PreInit', function() {
    editor.schema.getSpecialElements()['iframe'] = /&lt;/iframe[^&gt;]*&gt;/gi;
  });
}
```
### Acknowledgements
Tiny Technologies would like to thank George Steketee and Chris Davis at [Bishop Fox](https://www.bishopfox.com/) for discovering this vulnerability.
### References
https://www.tiny.cloud/docs/release-notes/release-notes54/#securityfixes
### For more information
If you have any questions or comments about this advisory:
* Open an issue in the [TinyMCE repo](https://github.com/tinymce/tinymce/issues)
* Email us at [infosec@tiny.cloud](mailto:infosec@tiny.cloud)</t>
        </is>
      </c>
      <c r="G721" t="inlineStr">
        <is>
          <t>2020-08-11T14:55:01Z</t>
        </is>
      </c>
      <c r="H721" t="inlineStr">
        <is>
          <t>&lt; 4.9.11</t>
        </is>
      </c>
      <c r="I721" t="inlineStr">
        <is>
          <t>4.9.11</t>
        </is>
      </c>
    </row>
    <row r="722">
      <c r="A722" s="1" t="n">
        <v>720</v>
      </c>
      <c r="B722" t="inlineStr">
        <is>
          <t>CVE-2020-7660</t>
        </is>
      </c>
      <c r="C722" t="inlineStr">
        <is>
          <t>serialize-javascript</t>
        </is>
      </c>
      <c r="D722" t="inlineStr">
        <is>
          <t>HIGH</t>
        </is>
      </c>
      <c r="E722" t="inlineStr">
        <is>
          <t>Insecure serialization leading to RCE in serialize-javascript</t>
        </is>
      </c>
      <c r="F722" t="inlineStr">
        <is>
          <t>serialize-javascript prior to 3.1.0 allows remote attackers to inject arbitrary code via the function "deleteFunctions" within "index.js". 
An object such as `{"foo": /1"/, "bar": "a\"@__R-&lt;UID&gt;-0__@"}` was serialized as `{"foo": /1"/, "bar": "a\/1"/}`, which allows an attacker to escape the `bar` key. This requires the attacker to control the values of both `foo` and `bar` and guess the value of `&lt;UID&gt;`. The UID has a keyspace of approximately 4 billion making it a realistic network attack.
The following proof-of-concept calls `console.log()` when the running `eval()`:
`eval('('+ serialize({"foo": /1" + console.log(1)/i, "bar": '"@__R-&lt;UID&gt;-0__@'}) + ')');`</t>
        </is>
      </c>
      <c r="G722" t="inlineStr">
        <is>
          <t>2020-08-11T17:21:13Z</t>
        </is>
      </c>
      <c r="H722" t="inlineStr">
        <is>
          <t>&lt; 3.1.0</t>
        </is>
      </c>
      <c r="I722" t="inlineStr">
        <is>
          <t>3.1.0</t>
        </is>
      </c>
    </row>
    <row r="723">
      <c r="A723" s="1" t="n">
        <v>721</v>
      </c>
      <c r="B723" t="inlineStr">
        <is>
          <t>GHSA-vrv8-v4w8-f95h</t>
        </is>
      </c>
      <c r="C723" t="inlineStr">
        <is>
          <t>tinymce</t>
        </is>
      </c>
      <c r="D723" t="inlineStr">
        <is>
          <t>MODERATE</t>
        </is>
      </c>
      <c r="E723" t="inlineStr">
        <is>
          <t>Cross-site scripting vulnerability in TinyMCE</t>
        </is>
      </c>
      <c r="F723" t="inlineStr">
        <is>
          <t>### Impact
A cross-site scripting (XSS) vulnerability was discovered in the core parser. The vulnerability allowed arbitrary JavaScript execution when inserting a specially crafted piece of content into the editor via the clipboard or APIs. This impacts all users who are using TinyMCE 4.9.10 or lower and TinyMCE 5.4.0 or lower.
### Patches
This vulnerability has been patched in TinyMCE 4.9.11 and 5.4.1 by improved HTML parsing and sanitization logic.
### Workarounds
The workarounds available are:
- upgrade to either TinyMCE 4.9.11 or TinyMCE 5.4.1
or
- enable the media plugin, which overrides the default parsing behaviour for iframes
or
- add the following workaround to update the parsing schema rules for iframes:
#### Example: Change the default schema for iframes
```js
setup: function(editor) {
  editor.on('PreInit', function() {
    editor.schema.getSpecialElements()['iframe'] = /&lt;/iframe[^&gt;]*&gt;/gi;
  });
}
```
### Acknowledgements
Tiny Technologies would like to thank George Steketee and Chris Davis at [Bishop Fox](https://www.bishopfox.com/) for discovering this vulnerability.
### References
https://www.tiny.cloud/docs/release-notes/release-notes54/#securityfixes
### For more information
If you have any questions or comments about this advisory:
* Open an issue in the [TinyMCE repo](https://github.com/tinymce/tinymce/issues)
* Email us at [infosec@tiny.cloud](mailto:infosec@tiny.cloud)</t>
        </is>
      </c>
      <c r="G723" t="inlineStr">
        <is>
          <t>2020-08-11T14:55:01Z</t>
        </is>
      </c>
      <c r="H723" t="inlineStr">
        <is>
          <t>&gt;= 5.0.0, &lt; 5.4.1</t>
        </is>
      </c>
      <c r="I723" t="inlineStr">
        <is>
          <t>5.4.1</t>
        </is>
      </c>
    </row>
    <row r="724">
      <c r="A724" s="1" t="n">
        <v>722</v>
      </c>
      <c r="B724" t="inlineStr">
        <is>
          <t>GHSA-j7wp-vjj6-cp5m</t>
        </is>
      </c>
      <c r="C724" t="inlineStr">
        <is>
          <t>@progress/kendo-angular-editor</t>
        </is>
      </c>
      <c r="D724" t="inlineStr">
        <is>
          <t>HIGH</t>
        </is>
      </c>
      <c r="E724" t="inlineStr">
        <is>
          <t>Cross-Site Scripting in @progress/kendo-angular-editor</t>
        </is>
      </c>
      <c r="F724" t="inlineStr">
        <is>
          <t>Kendo UI for Angular Editor Component (npm package @progress/kendo-angular-editor) before version 1.2.3 is vulnerable to Cross-Site Scripting. When the Editor content contains potentially malicious scripts in element event handlers, they get executed.
Adding the following content to the Editor value demonstrates the issue: `&lt;img src="" onerror=alert(document.domain)&gt;`.</t>
        </is>
      </c>
      <c r="G724" t="inlineStr">
        <is>
          <t>2020-08-11T19:40:10Z</t>
        </is>
      </c>
      <c r="H724" t="inlineStr">
        <is>
          <t>&lt; 1.2.3</t>
        </is>
      </c>
      <c r="I724" t="inlineStr">
        <is>
          <t>1.2.3</t>
        </is>
      </c>
    </row>
    <row r="725">
      <c r="A725" s="1" t="n">
        <v>723</v>
      </c>
      <c r="B725" t="inlineStr">
        <is>
          <t>CVE-2020-8205</t>
        </is>
      </c>
      <c r="C725" t="inlineStr">
        <is>
          <t>@uppy/companion</t>
        </is>
      </c>
      <c r="D725" t="inlineStr">
        <is>
          <t>MODERATE</t>
        </is>
      </c>
      <c r="E725" t="inlineStr">
        <is>
          <t>Server-Side Request Forgery in @uppy/companion</t>
        </is>
      </c>
      <c r="F725" t="inlineStr">
        <is>
          <t>The @uppy/companion npm package before versions 1.13.2 and 2.0.0-alpha.5 is vulnerable to a Server-Side Request Forgery (SSRF) vulnerability, which allows an attacker to scan local or external networks or otherwise interact with internal systems.</t>
        </is>
      </c>
      <c r="G725" t="inlineStr">
        <is>
          <t>2020-08-13T18:54:19Z</t>
        </is>
      </c>
      <c r="H725" t="inlineStr">
        <is>
          <t>&lt; 1.13.2</t>
        </is>
      </c>
      <c r="I725" t="inlineStr">
        <is>
          <t>1.13.2</t>
        </is>
      </c>
    </row>
    <row r="726">
      <c r="A726" s="1" t="n">
        <v>724</v>
      </c>
      <c r="B726" t="inlineStr">
        <is>
          <t>CVE-2020-8205</t>
        </is>
      </c>
      <c r="C726" t="inlineStr">
        <is>
          <t>@uppy/companion</t>
        </is>
      </c>
      <c r="D726" t="inlineStr">
        <is>
          <t>MODERATE</t>
        </is>
      </c>
      <c r="E726" t="inlineStr">
        <is>
          <t>Server-Side Request Forgery in @uppy/companion</t>
        </is>
      </c>
      <c r="F726" t="inlineStr">
        <is>
          <t>The @uppy/companion npm package before versions 1.13.2 and 2.0.0-alpha.5 is vulnerable to a Server-Side Request Forgery (SSRF) vulnerability, which allows an attacker to scan local or external networks or otherwise interact with internal systems.</t>
        </is>
      </c>
      <c r="G726" t="inlineStr">
        <is>
          <t>2020-08-13T18:54:19Z</t>
        </is>
      </c>
      <c r="H726" t="inlineStr">
        <is>
          <t>&gt;= 2.0.0-alpha.0, &lt;= 2.0.0-alpha.4</t>
        </is>
      </c>
      <c r="I726" t="inlineStr">
        <is>
          <t>2.0.0-alpha.5</t>
        </is>
      </c>
    </row>
    <row r="727">
      <c r="A727" s="1" t="n">
        <v>725</v>
      </c>
      <c r="B727" t="inlineStr">
        <is>
          <t>CVE-2020-8116</t>
        </is>
      </c>
      <c r="C727" t="inlineStr">
        <is>
          <t>dot-prop</t>
        </is>
      </c>
      <c r="D727" t="inlineStr">
        <is>
          <t>HIGH</t>
        </is>
      </c>
      <c r="E727" t="inlineStr">
        <is>
          <t>Prototype Pollution in dot-prop</t>
        </is>
      </c>
      <c r="F727" t="inlineStr">
        <is>
          <t>Prototype pollution vulnerability in dot-prop npm package before versions 4.2.1 and 5.1.1 allows an attacker to add arbitrary properties to JavaScript language constructs such as objects.</t>
        </is>
      </c>
      <c r="G727" t="inlineStr">
        <is>
          <t>2020-07-29T20:56:59Z</t>
        </is>
      </c>
      <c r="H727" t="inlineStr">
        <is>
          <t>&lt; 4.2.1</t>
        </is>
      </c>
      <c r="I727" t="inlineStr">
        <is>
          <t>4.2.1</t>
        </is>
      </c>
    </row>
    <row r="728">
      <c r="A728" s="1" t="n">
        <v>726</v>
      </c>
      <c r="B728" t="inlineStr">
        <is>
          <t>CVE-2020-8116</t>
        </is>
      </c>
      <c r="C728" t="inlineStr">
        <is>
          <t>dot-prop</t>
        </is>
      </c>
      <c r="D728" t="inlineStr">
        <is>
          <t>HIGH</t>
        </is>
      </c>
      <c r="E728" t="inlineStr">
        <is>
          <t>Prototype Pollution in dot-prop</t>
        </is>
      </c>
      <c r="F728" t="inlineStr">
        <is>
          <t>Prototype pollution vulnerability in dot-prop npm package before versions 4.2.1 and 5.1.1 allows an attacker to add arbitrary properties to JavaScript language constructs such as objects.</t>
        </is>
      </c>
      <c r="G728" t="inlineStr">
        <is>
          <t>2020-07-29T20:56:59Z</t>
        </is>
      </c>
      <c r="H728" t="inlineStr">
        <is>
          <t>&gt;= 5.0.0, &lt; 5.1.1</t>
        </is>
      </c>
      <c r="I728" t="inlineStr">
        <is>
          <t>5.1.1</t>
        </is>
      </c>
    </row>
    <row r="729">
      <c r="A729" s="1" t="n">
        <v>727</v>
      </c>
      <c r="B729" t="inlineStr">
        <is>
          <t>CVE-2020-15119</t>
        </is>
      </c>
      <c r="C729" t="inlineStr">
        <is>
          <t>auth0-lock</t>
        </is>
      </c>
      <c r="D729" t="inlineStr">
        <is>
          <t>LOW</t>
        </is>
      </c>
      <c r="E729" t="inlineStr">
        <is>
          <t>DOM-based XSS in auth0-lock</t>
        </is>
      </c>
      <c r="F729" t="inlineStr">
        <is>
          <t>### Overview
Versions before and including `11.25.1` are using `dangerouslySetInnerHTML` to display an informational message when used with a Passwordless or Enterprise connection.
- For Passwordless connection, the value of the input (email or phone number) is displayed back to the user while waiting for verification code input.  
- For Enterprise connection, the value of the input (IdP Domain) from the Enterprise connection setup screen (Auth0 Dashboard) is displayed back to the user when the `lock` widget opens.
When Passwordless or Enterprise connection is used, the application and its users might be exposed to cross-site scripting (XSS) attacks.
### Am I affected?
You are affected by this vulnerability if all of the following conditions apply:
- You are using auth0-lock
- You are using Passwordless or Enterprise connection mode
### How to fix that?
Upgrade to version `11.26.3`
### Will this update impact my users?
The fix provided in patch will not affect your users.
### Credit
https://github.com/mvisat</t>
        </is>
      </c>
      <c r="G729" t="inlineStr">
        <is>
          <t>2020-08-19T21:05:03Z</t>
        </is>
      </c>
      <c r="H729" t="inlineStr">
        <is>
          <t>&lt;= 11.25.1</t>
        </is>
      </c>
      <c r="I729" t="inlineStr">
        <is>
          <t>11.26.3</t>
        </is>
      </c>
    </row>
    <row r="730">
      <c r="A730" s="1" t="n">
        <v>728</v>
      </c>
      <c r="B730" t="inlineStr">
        <is>
          <t>CVE-2016-2537</t>
        </is>
      </c>
      <c r="C730" t="inlineStr">
        <is>
          <t>is-my-json-valid</t>
        </is>
      </c>
      <c r="D730" t="inlineStr">
        <is>
          <t>LOW</t>
        </is>
      </c>
      <c r="E730" t="inlineStr">
        <is>
          <t>Regular Expression Denial of Service in is-my-json-valid</t>
        </is>
      </c>
      <c r="F730" t="inlineStr">
        <is>
          <t>Version of `is-my-json-valid` before 1.4.1 or 2.17.2 are vulnerable to regular expression denial of service (ReDoS) via the email validation function.
## Recommendation
Update to version 1.4.1, 2.17.2 or later.</t>
        </is>
      </c>
      <c r="G730" t="inlineStr">
        <is>
          <t>2017-10-24T18:33:35Z</t>
        </is>
      </c>
      <c r="H730" t="inlineStr">
        <is>
          <t>&gt;= 2.0.0, &lt; 2.17.2</t>
        </is>
      </c>
      <c r="I730" t="inlineStr">
        <is>
          <t>2.17.2</t>
        </is>
      </c>
    </row>
    <row r="731">
      <c r="A731" s="1" t="n">
        <v>729</v>
      </c>
      <c r="B731" t="inlineStr">
        <is>
          <t>CVE-2016-2537</t>
        </is>
      </c>
      <c r="C731" t="inlineStr">
        <is>
          <t>is-my-json-valid</t>
        </is>
      </c>
      <c r="D731" t="inlineStr">
        <is>
          <t>LOW</t>
        </is>
      </c>
      <c r="E731" t="inlineStr">
        <is>
          <t>Regular Expression Denial of Service in is-my-json-valid</t>
        </is>
      </c>
      <c r="F731" t="inlineStr">
        <is>
          <t>Version of `is-my-json-valid` before 1.4.1 or 2.17.2 are vulnerable to regular expression denial of service (ReDoS) via the email validation function.
## Recommendation
Update to version 1.4.1, 2.17.2 or later.</t>
        </is>
      </c>
      <c r="G731" t="inlineStr">
        <is>
          <t>2017-10-24T18:33:35Z</t>
        </is>
      </c>
      <c r="H731" t="inlineStr">
        <is>
          <t>&lt; 1.4.1</t>
        </is>
      </c>
      <c r="I731" t="inlineStr">
        <is>
          <t>1.4.1</t>
        </is>
      </c>
    </row>
    <row r="732">
      <c r="A732" s="1" t="n">
        <v>730</v>
      </c>
      <c r="B732" t="inlineStr">
        <is>
          <t>CVE-2020-7689</t>
        </is>
      </c>
      <c r="C732" t="inlineStr">
        <is>
          <t>bcrypt</t>
        </is>
      </c>
      <c r="D732" t="inlineStr">
        <is>
          <t>MODERATE</t>
        </is>
      </c>
      <c r="E732" t="inlineStr">
        <is>
          <t>Inadequate Encryption Strength in bcrypt</t>
        </is>
      </c>
      <c r="F732" t="inlineStr">
        <is>
          <t>In bcrypt (npm package) before version 5.0.0, data is truncated wrong when its length is greater than 255 bytes.</t>
        </is>
      </c>
      <c r="G732" t="inlineStr">
        <is>
          <t>2020-08-20T14:38:49Z</t>
        </is>
      </c>
      <c r="H732" t="inlineStr">
        <is>
          <t>&lt; 5.0.0</t>
        </is>
      </c>
      <c r="I732" t="inlineStr">
        <is>
          <t>5.0.0</t>
        </is>
      </c>
    </row>
    <row r="733">
      <c r="A733" s="1" t="n">
        <v>731</v>
      </c>
      <c r="B733" t="inlineStr">
        <is>
          <t>CVE-2017-15878</t>
        </is>
      </c>
      <c r="C733" t="inlineStr">
        <is>
          <t>keystone</t>
        </is>
      </c>
      <c r="D733" t="inlineStr">
        <is>
          <t>HIGH</t>
        </is>
      </c>
      <c r="E733" t="inlineStr">
        <is>
          <t>Cross-Site Scripting in keystone</t>
        </is>
      </c>
      <c r="F733" t="inlineStr">
        <is>
          <t>Versions of `keystone` prior to 4.0.0 are vulnerable to Cross-Site Scripting (XSS). The package fails to sanitize user input on the `Contact Us` page,  allowing attackers to submit contact forms with malicious JavaScript in the message field. The output is not properly encoded leading an admin that opens new inquiry to execute the arbitrary JavaScript supplied in their browser.
## Recommendation
Update to version 4.0.0 or later.</t>
        </is>
      </c>
      <c r="G733" t="inlineStr">
        <is>
          <t>2017-11-15T19:44:16Z</t>
        </is>
      </c>
      <c r="H733" t="inlineStr">
        <is>
          <t>&lt; 4.0.0</t>
        </is>
      </c>
      <c r="I733" t="inlineStr">
        <is>
          <t>4.0.0</t>
        </is>
      </c>
    </row>
    <row r="734">
      <c r="A734" s="1" t="n">
        <v>732</v>
      </c>
      <c r="B734" t="inlineStr">
        <is>
          <t>GHSA-j9f8-8h89-j69x</t>
        </is>
      </c>
      <c r="C734" t="inlineStr">
        <is>
          <t>node-os-utils</t>
        </is>
      </c>
      <c r="D734" t="inlineStr">
        <is>
          <t>HIGH</t>
        </is>
      </c>
      <c r="E734" t="inlineStr">
        <is>
          <t>Remote Code Execution in node-os-utils</t>
        </is>
      </c>
      <c r="F734" t="inlineStr">
        <is>
          <t>Versions of `node-os-utils` prior to 1.1.0 are vulnerable to Remote Code Execution. Due to insufficient input validation an attacker could run arbitrary commands on the server thus rendering the package vulnerable to Remote Code Execution.
## Recommendation
Upgrade to version 1.1.0 or later.</t>
        </is>
      </c>
      <c r="G734" t="inlineStr">
        <is>
          <t>2019-06-11T16:16:34Z</t>
        </is>
      </c>
      <c r="H734" t="inlineStr">
        <is>
          <t>&lt; 1.1.0</t>
        </is>
      </c>
      <c r="I734" t="inlineStr">
        <is>
          <t>1.1.0</t>
        </is>
      </c>
    </row>
    <row r="735">
      <c r="A735" s="1" t="n">
        <v>733</v>
      </c>
      <c r="B735" t="inlineStr">
        <is>
          <t>GHSA-gr4j-r575-g665</t>
        </is>
      </c>
      <c r="C735" t="inlineStr">
        <is>
          <t>highcharts</t>
        </is>
      </c>
      <c r="D735" t="inlineStr">
        <is>
          <t>HIGH</t>
        </is>
      </c>
      <c r="E735" t="inlineStr">
        <is>
          <t>Cross-Site Scripting in highcharts</t>
        </is>
      </c>
      <c r="F735" t="inlineStr">
        <is>
          <t>Versions of `highcharts` prior to 7.2.2 or 8.1.1 are vulnerable to Cross-Site Scripting (XSS).  The package fails to sanitize `href` values and does not restrict URL schemes, allowing attackers to execute arbitrary JavaScript in a victim's browser if they click the link.</t>
        </is>
      </c>
      <c r="G735" t="inlineStr">
        <is>
          <t>2020-08-25T14:04:47Z</t>
        </is>
      </c>
      <c r="H735" t="inlineStr">
        <is>
          <t>&lt; 7.2.2</t>
        </is>
      </c>
      <c r="I735" t="inlineStr">
        <is>
          <t>7.2.2</t>
        </is>
      </c>
    </row>
    <row r="736">
      <c r="A736" s="1" t="n">
        <v>734</v>
      </c>
      <c r="B736" t="inlineStr">
        <is>
          <t>GHSA-gr4j-r575-g665</t>
        </is>
      </c>
      <c r="C736" t="inlineStr">
        <is>
          <t>highcharts</t>
        </is>
      </c>
      <c r="D736" t="inlineStr">
        <is>
          <t>HIGH</t>
        </is>
      </c>
      <c r="E736" t="inlineStr">
        <is>
          <t>Cross-Site Scripting in highcharts</t>
        </is>
      </c>
      <c r="F736" t="inlineStr">
        <is>
          <t>Versions of `highcharts` prior to 7.2.2 or 8.1.1 are vulnerable to Cross-Site Scripting (XSS).  The package fails to sanitize `href` values and does not restrict URL schemes, allowing attackers to execute arbitrary JavaScript in a victim's browser if they click the link.</t>
        </is>
      </c>
      <c r="G736" t="inlineStr">
        <is>
          <t>2020-08-25T14:04:47Z</t>
        </is>
      </c>
      <c r="H736" t="inlineStr">
        <is>
          <t>&gt;= 8.0.0, &lt; 8.1.1</t>
        </is>
      </c>
      <c r="I736" t="inlineStr">
        <is>
          <t>8.1.1</t>
        </is>
      </c>
    </row>
    <row r="737">
      <c r="A737" s="1" t="n">
        <v>735</v>
      </c>
      <c r="B737" t="inlineStr">
        <is>
          <t>CVE-2020-7710</t>
        </is>
      </c>
      <c r="C737" t="inlineStr">
        <is>
          <t>safe-eval</t>
        </is>
      </c>
      <c r="D737" t="inlineStr">
        <is>
          <t>CRITICAL</t>
        </is>
      </c>
      <c r="E737" t="inlineStr">
        <is>
          <t>Sandbox Breakout / Arbitrary Code Execution in safe-eval</t>
        </is>
      </c>
      <c r="F737" t="inlineStr">
        <is>
          <t>All versions of `safe-eval` are vulnerable to Sandbox Escape leading to Remote Code Execution. The package fails to restrict access to the main context through Error objects. This may allow attackers to execute arbitrary code in the system. 
Evaluating the payload 
```
(function (){
  var ex = new Error
  ex.__proto__ = null
  ex.stack = {
    match: x =&gt; {
      return x.constructor.constructor("throw process.env")()
    }
  }
  return ex
})()
``` 
prints the contents of `process.env`.
## Recommendation
No fix is currently available. Consider using an alternative package until a fix is made available.</t>
        </is>
      </c>
      <c r="G737" t="inlineStr">
        <is>
          <t>2020-08-25T23:40:53Z</t>
        </is>
      </c>
      <c r="H737" t="inlineStr">
        <is>
          <t>&lt;= 0.4.1</t>
        </is>
      </c>
      <c r="I737" t="inlineStr"/>
    </row>
    <row r="738">
      <c r="A738" s="1" t="n">
        <v>736</v>
      </c>
      <c r="B738" t="inlineStr">
        <is>
          <t>CVE-2020-15156</t>
        </is>
      </c>
      <c r="C738" t="inlineStr">
        <is>
          <t>nodebb-plugin-blog-comments</t>
        </is>
      </c>
      <c r="D738" t="inlineStr">
        <is>
          <t>MODERATE</t>
        </is>
      </c>
      <c r="E738" t="inlineStr">
        <is>
          <t>XSS due to lack of CSRF validation for replying/publishing</t>
        </is>
      </c>
      <c r="F738" t="inlineStr">
        <is>
          <t>### Impact
Due to lack of CSRF validation, a logged in user is potentially vulnerable to an XSS attack which could allow a third party to post on their behalf on the forum.
### Patches
Upgrade to the latest version v0.7.0
### Workarounds
You can cherry-pick the following commit: [https://github.com/psychobunny/nodebb-plugin-blog-comments/commit/cf43beedb05131937ef46f365ab0a0c6fa6ac618](https://github.com/psychobunny/nodebb-plugin-blog-comments/commit/cf43beedb05131937ef46f365ab0a0c6fa6ac618)
### References
Visit https://community.nodebb.org if you have any questions about this issue or on how to patch / upgrade your instance.</t>
        </is>
      </c>
      <c r="G738" t="inlineStr">
        <is>
          <t>2020-08-26T18:55:38Z</t>
        </is>
      </c>
      <c r="H738" t="inlineStr">
        <is>
          <t>&lt; 0.7.0</t>
        </is>
      </c>
      <c r="I738" t="inlineStr">
        <is>
          <t>0.7.0</t>
        </is>
      </c>
    </row>
    <row r="739">
      <c r="A739" s="1" t="n">
        <v>737</v>
      </c>
      <c r="B739" t="inlineStr">
        <is>
          <t>GHSA-r587-7jh2-4qr3</t>
        </is>
      </c>
      <c r="C739" t="inlineStr">
        <is>
          <t>flood</t>
        </is>
      </c>
      <c r="D739" t="inlineStr">
        <is>
          <t>CRITICAL</t>
        </is>
      </c>
      <c r="E739" t="inlineStr">
        <is>
          <t>Server secret was included in static assets and served to clients</t>
        </is>
      </c>
      <c r="F739" t="inlineStr">
        <is>
          <t>### Impact
Server JWT signing secret was included in static assets and served to clients.
This ALLOWS Flood's builtin authentication to be bypassed. Given Flood is granted access to rTorrent's SCGI interface (which is unprotected and ALLOWS arbitrary code execution) and usually wide-ranging privileges to files, along with Flood's lack of security controls against authenticated users, the severity of this vulnerability is **CRITICAL**. 
### Background
Commit 8d11640b imported `config.js` to client (frontend) components to get `disableUsersAndAuth` configuration variable. Subsequently contents of `config.js` are compiled into static assets and served to users. Unfortunately `config.js` also includes `secret`.
Intruders can use `secret` to sign authentication tokens themselves to bypass builtin access control of Flood.
### Patches
Commit 042cb4ce removed imports of `config.js` from client (frontend) components. Additionally an eslint rule was added to prevent config.js from being imported to client (frontend) components.
Commit 103f53c8 provided a general mitigation to this kind of problem by searching static assets to ensure `secret` is not included before starting server (backend). 
### Workarounds
Users shall upgrade if they use Flood's builtin authentication system.
While maintainers will do their best to support it, Flood cannot guarantee its in-house access control system can stand against determined attackers in high-stake environments. 
&gt; Use `HTTP Basic Auth` or other battle-hardened authentication methods instead of Flood's in-house one. You can use `disableUsersAndAuth` to avoid duplicate authentication.
Users are advised to check out the [wiki](https://github.com/jesec/flood/wiki) for more information on security precautions.
### References
[Wiki - Security precautions](https://github.com/jesec/flood/wiki/Security-precautions)
[Introduction to JSON Web Tokens](https://jwt.io/introduction/)
### For more information
If you have any questions or comments about this advisory:
* Open an issue in [issue tracker](https://github.com/jesec/flood/issues)
* Email us at [jc@linux.com](mailto:jc@linux.com)</t>
        </is>
      </c>
      <c r="G739" t="inlineStr">
        <is>
          <t>2020-08-26T19:32:50Z</t>
        </is>
      </c>
      <c r="H739" t="inlineStr">
        <is>
          <t>&lt; 3.0.0</t>
        </is>
      </c>
      <c r="I739" t="inlineStr">
        <is>
          <t>3.0.0</t>
        </is>
      </c>
    </row>
    <row r="740">
      <c r="A740" s="1" t="n">
        <v>738</v>
      </c>
      <c r="B740" t="inlineStr">
        <is>
          <t>CVE-2018-3743</t>
        </is>
      </c>
      <c r="C740" t="inlineStr">
        <is>
          <t>hekto</t>
        </is>
      </c>
      <c r="D740" t="inlineStr">
        <is>
          <t>LOW</t>
        </is>
      </c>
      <c r="E740" t="inlineStr">
        <is>
          <t>Open Redirect in hekto</t>
        </is>
      </c>
      <c r="F740" t="inlineStr">
        <is>
          <t>Versions of `hekto` before 0.2.4 are vulnerable to open redirect when a domain name is used as part of the `.html` filename.
## Recommendation
Update to version 0.2.4 or later.</t>
        </is>
      </c>
      <c r="G740" t="inlineStr">
        <is>
          <t>2018-07-18T21:20:12Z</t>
        </is>
      </c>
      <c r="H740" t="inlineStr">
        <is>
          <t>&lt; 0.2.4</t>
        </is>
      </c>
      <c r="I740" t="inlineStr">
        <is>
          <t>0.2.4</t>
        </is>
      </c>
    </row>
    <row r="741">
      <c r="A741" s="1" t="n">
        <v>739</v>
      </c>
      <c r="B741" t="inlineStr">
        <is>
          <t>CVE-2017-18635</t>
        </is>
      </c>
      <c r="C741" t="inlineStr">
        <is>
          <t>@novnc/novnc</t>
        </is>
      </c>
      <c r="D741" t="inlineStr">
        <is>
          <t>MODERATE</t>
        </is>
      </c>
      <c r="E741" t="inlineStr">
        <is>
          <t>Cross-Site Scripting in @novnc/novnc</t>
        </is>
      </c>
      <c r="F741" t="inlineStr">
        <is>
          <t>Versions of `@novnc/novnc` prior to 0.6.2 are vulnerable to Cross-Site Scripting (XSS). The package fails to validate input from the remote VNC server such as the VNC server name. This allows an attacker in control of the remote server to execute arbitrary JavaScript in the noVNC web page. It affects any users of `include/ui.js` and users of `vnc_auto.html` and `vnc.html`.
## Recommendation
Upgrade to version 0.6.2 or later.</t>
        </is>
      </c>
      <c r="G741" t="inlineStr">
        <is>
          <t>2020-08-28T21:24:59Z</t>
        </is>
      </c>
      <c r="H741" t="inlineStr">
        <is>
          <t>&lt; 0.6.2</t>
        </is>
      </c>
      <c r="I741" t="inlineStr">
        <is>
          <t>0.6.2</t>
        </is>
      </c>
    </row>
    <row r="742">
      <c r="A742" s="1" t="n">
        <v>740</v>
      </c>
      <c r="B742" t="inlineStr">
        <is>
          <t>CVE-2019-16728</t>
        </is>
      </c>
      <c r="C742" t="inlineStr">
        <is>
          <t>dompurify</t>
        </is>
      </c>
      <c r="D742" t="inlineStr">
        <is>
          <t>CRITICAL</t>
        </is>
      </c>
      <c r="E742" t="inlineStr">
        <is>
          <t>Cross-Site Scripting in dompurify</t>
        </is>
      </c>
      <c r="F742" t="inlineStr">
        <is>
          <t>Versions of `dompurify` prior to 2.0.3 are vulnerable to Cross-Site Scripting (XSS). The package has an XSS filter bypass due to Mutation XSS in both Chrome and Safari through a combination of `&lt;svg&gt;`/`&lt;math&gt;` elements and `&lt;/p&gt;`/`&lt;/br&gt;`. An example payload is: `&lt;svg&gt;&lt;/p&gt;&lt;style&gt;&lt;a id="&lt;/style&gt;&lt;img src=1 onerror=alert(1)&gt;"&gt;`. This allows attackers to bypass the XSS protection and execute arbitrary JavaScript in a victim's browser.
## Recommendation
Upgrade to version 2.0.3 or later. You may also disallow `&lt;svg&gt;` and `&lt;math&gt;` through `dompurify` configurations:
```DOMPurify.sanitize(input, {
     FORBID_TAGS: ['svg', 'math']
 });```</t>
        </is>
      </c>
      <c r="G742" t="inlineStr">
        <is>
          <t>2020-08-28T21:25:11Z</t>
        </is>
      </c>
      <c r="H742" t="inlineStr">
        <is>
          <t>&lt; 2.0.3</t>
        </is>
      </c>
      <c r="I742" t="inlineStr">
        <is>
          <t>2.0.3</t>
        </is>
      </c>
    </row>
    <row r="743">
      <c r="A743" s="1" t="n">
        <v>741</v>
      </c>
      <c r="B743" t="inlineStr">
        <is>
          <t>CVE-2013-7370</t>
        </is>
      </c>
      <c r="C743" t="inlineStr">
        <is>
          <t>connect</t>
        </is>
      </c>
      <c r="D743" t="inlineStr">
        <is>
          <t>LOW</t>
        </is>
      </c>
      <c r="E743" t="inlineStr">
        <is>
          <t>methodOverride Middleware Reflected Cross-Site Scripting in connect</t>
        </is>
      </c>
      <c r="F743" t="inlineStr">
        <is>
          <t>Connect is a stack of middleware that is executed in order in each request.
The "methodOverride" middleware allows the http post to override the method of the request with the value of the "_method" post key or with the header "x-http-method-override".
Because the user post input was not checked, req.method could contain any kind of value. Because the req.method did not match any common method VERB, connect answered with a 404 page containing the "Cannot `[method]` `[url]`" content. The method was not properly encoded for output in the browser.
###Example:
```
~ curl "localhost:3000" -d "_method=&lt;script src=http://nodesecurity.io/xss.js&gt;&lt;/script&gt;"
Cannot &lt;SCRIPT SRC=HTTP://NODESECURITY.IO/XSS.JS&gt;&lt;/SCRIPT&gt; /
```
## Recommendation
Update to the newest version of Connect or disable methodOverride. It is not possible to avoid the vulnerability if you have enabled this middleware in the top of your stack.</t>
        </is>
      </c>
      <c r="G743" t="inlineStr">
        <is>
          <t>2020-08-31T22:41:27Z</t>
        </is>
      </c>
      <c r="H743" t="inlineStr">
        <is>
          <t>&lt;= 2.8.0</t>
        </is>
      </c>
      <c r="I743" t="inlineStr">
        <is>
          <t>2.8.1</t>
        </is>
      </c>
    </row>
    <row r="744">
      <c r="A744" s="1" t="n">
        <v>742</v>
      </c>
      <c r="B744" t="inlineStr">
        <is>
          <t>CVE-2015-6584</t>
        </is>
      </c>
      <c r="C744" t="inlineStr">
        <is>
          <t>datatables</t>
        </is>
      </c>
      <c r="D744" t="inlineStr">
        <is>
          <t>HIGH</t>
        </is>
      </c>
      <c r="E744" t="inlineStr">
        <is>
          <t>Cross-Site Scripting in datatables</t>
        </is>
      </c>
      <c r="F744" t="inlineStr">
        <is>
          <t>Cross-site scripting (XSS) vulnerability in the DataTables plugin 1.10.8 and earlier for jQuery allows remote attackers to inject arbitrary web script or HTML via the scripts parameter to media/unit_testing/templates/6776.php.
## Recommendation
Update to a version greater than 1.10.8.</t>
        </is>
      </c>
      <c r="G744" t="inlineStr">
        <is>
          <t>2020-08-31T22:42:29Z</t>
        </is>
      </c>
      <c r="H744" t="inlineStr">
        <is>
          <t>&lt; 1.10.10</t>
        </is>
      </c>
      <c r="I744" t="inlineStr">
        <is>
          <t>1.10.0</t>
        </is>
      </c>
    </row>
    <row r="745">
      <c r="A745" s="1" t="n">
        <v>743</v>
      </c>
      <c r="B745" t="inlineStr">
        <is>
          <t>CVE-2013-3364</t>
        </is>
      </c>
      <c r="C745" t="inlineStr">
        <is>
          <t>ep_imageconvert</t>
        </is>
      </c>
      <c r="D745" t="inlineStr">
        <is>
          <t>CRITICAL</t>
        </is>
      </c>
      <c r="E745" t="inlineStr">
        <is>
          <t>Unauthenticated Remote Command Injection in ep_imageconvert</t>
        </is>
      </c>
      <c r="F745" t="inlineStr">
        <is>
          <t>ep_imageconvert is a plugin for [Etherpad Lite](https://github.com/ether/etherpad-lite). ep_imageconvert &lt;= 0.0.2 is vulnerable to remote command injection.
Authentication is not required for remote exploitation.
## Recommendation
Update to version 0.0.3 or greater.</t>
        </is>
      </c>
      <c r="G745" t="inlineStr">
        <is>
          <t>2020-08-31T22:43:31Z</t>
        </is>
      </c>
      <c r="H745" t="inlineStr">
        <is>
          <t>&lt;= 0.0.2</t>
        </is>
      </c>
      <c r="I745" t="inlineStr">
        <is>
          <t>0.0.3</t>
        </is>
      </c>
    </row>
    <row r="746">
      <c r="A746" s="1" t="n">
        <v>744</v>
      </c>
      <c r="B746" t="inlineStr">
        <is>
          <t>CVE-2014-10066</t>
        </is>
      </c>
      <c r="C746" t="inlineStr">
        <is>
          <t>fancy-server</t>
        </is>
      </c>
      <c r="D746" t="inlineStr">
        <is>
          <t>HIGH</t>
        </is>
      </c>
      <c r="E746" t="inlineStr">
        <is>
          <t>Directory Traversal in fancy-server</t>
        </is>
      </c>
      <c r="F746" t="inlineStr">
        <is>
          <t>Versions 0.1.4 and earlier of fancy-server are vulnerable to a directory traversal attack. 
Standard attack vectors such as `../` will allow an attacker to read files outside of the served directory.
## Recommendation
Upgrade to version 0.1.4 or greater.</t>
        </is>
      </c>
      <c r="G746" t="inlineStr">
        <is>
          <t>2020-08-31T22:44:33Z</t>
        </is>
      </c>
      <c r="H746" t="inlineStr">
        <is>
          <t>&lt; 0.1.4</t>
        </is>
      </c>
      <c r="I746" t="inlineStr">
        <is>
          <t>0.1.4</t>
        </is>
      </c>
    </row>
    <row r="747">
      <c r="A747" s="1" t="n">
        <v>745</v>
      </c>
      <c r="B747" t="inlineStr">
        <is>
          <t>CVE-2014-4671</t>
        </is>
      </c>
      <c r="C747" t="inlineStr">
        <is>
          <t>hapi</t>
        </is>
      </c>
      <c r="D747" t="inlineStr">
        <is>
          <t>MODERATE</t>
        </is>
      </c>
      <c r="E747" t="inlineStr">
        <is>
          <t>Rosetta-Flash JSONP Vulnerability in hapi</t>
        </is>
      </c>
      <c r="F747" t="inlineStr">
        <is>
          <t>This description taken from the pull request provided by Patrick Kettner.
Versions 6.1.0 and earlier of hapi are vulnerable to a rosetta-flash attack, which can be used by attackers to send data across domains and break the browser same-origin-policy.
## Recommendation
- Update hapi to version 6.1.1 or later.
Alternatively, a solution previously implemented by Google, Facebook, and Github is to prepend callbacks with an empty inline comment. This will cause the flash parser to break on invalid inputs and prevent the issue, and how the issue has been resolved internally in hapi.</t>
        </is>
      </c>
      <c r="G747" t="inlineStr">
        <is>
          <t>2020-08-31T22:45:35Z</t>
        </is>
      </c>
      <c r="H747" t="inlineStr">
        <is>
          <t>&lt; 6.1.0</t>
        </is>
      </c>
      <c r="I747" t="inlineStr">
        <is>
          <t>6.1.0</t>
        </is>
      </c>
    </row>
    <row r="748">
      <c r="A748" s="1" t="n">
        <v>746</v>
      </c>
      <c r="B748" t="inlineStr">
        <is>
          <t>CVE-2013-7378</t>
        </is>
      </c>
      <c r="C748" t="inlineStr">
        <is>
          <t>hubot-scripts</t>
        </is>
      </c>
      <c r="D748" t="inlineStr">
        <is>
          <t>CRITICAL</t>
        </is>
      </c>
      <c r="E748" t="inlineStr">
        <is>
          <t>Potential Command Injection in hubot-scripts</t>
        </is>
      </c>
      <c r="F748" t="inlineStr">
        <is>
          <t>Versions 2.4.3 and earlier of hubot-scripts are vulnerable to a command injection vulnerablity in the `hubot-scripts/package/src/scripts/email.coffee` module.
### Mitigating Factors
The email script is not enabled by default, it has to be manually added to hubot's list of loaded scripts.
## Recommendation
Update hubot-scripts to version 2.4.4 or later.</t>
        </is>
      </c>
      <c r="G748" t="inlineStr">
        <is>
          <t>2020-08-31T22:46:38Z</t>
        </is>
      </c>
      <c r="H748" t="inlineStr">
        <is>
          <t>&lt;= 2.4.3</t>
        </is>
      </c>
      <c r="I748" t="inlineStr">
        <is>
          <t>2.4.5</t>
        </is>
      </c>
    </row>
    <row r="749">
      <c r="A749" s="1" t="n">
        <v>747</v>
      </c>
      <c r="B749" t="inlineStr">
        <is>
          <t>CVE-2014-10068</t>
        </is>
      </c>
      <c r="C749" t="inlineStr">
        <is>
          <t>inert</t>
        </is>
      </c>
      <c r="D749" t="inlineStr">
        <is>
          <t>MODERATE</t>
        </is>
      </c>
      <c r="E749" t="inlineStr">
        <is>
          <t>Hidden Directories Always Served in inert</t>
        </is>
      </c>
      <c r="F749" t="inlineStr">
        <is>
          <t>Versions 1.1.1 and earlier of `inert` are vulnerable to an information leakage vulnerability which causes files in hidden directories to be served, even when showHidden is false.
The inert directory handler always allows files in hidden directories to be served, even when `showHidden` is false.
## Recommendation
Update to version &gt;= 1.1.1.</t>
        </is>
      </c>
      <c r="G749" t="inlineStr">
        <is>
          <t>2020-08-31T22:47:41Z</t>
        </is>
      </c>
      <c r="H749" t="inlineStr">
        <is>
          <t>&lt; 1.1.1</t>
        </is>
      </c>
      <c r="I749" t="inlineStr">
        <is>
          <t>1.1.1</t>
        </is>
      </c>
    </row>
    <row r="750">
      <c r="A750" s="1" t="n">
        <v>748</v>
      </c>
      <c r="B750" t="inlineStr">
        <is>
          <t>GHSA-6qqj-rx4w-r3cj</t>
        </is>
      </c>
      <c r="C750" t="inlineStr">
        <is>
          <t>jquery-ujs</t>
        </is>
      </c>
      <c r="D750" t="inlineStr">
        <is>
          <t>MODERATE</t>
        </is>
      </c>
      <c r="E750" t="inlineStr">
        <is>
          <t>CSRF Vulnerability in jquery-ujs</t>
        </is>
      </c>
      <c r="F750" t="inlineStr">
        <is>
          <t>Versions 1.0.3 and earlier of jquery-ujs are vulnerable to an information leakage attack that may enable attackers to launch CSRF attacks, as it allows attackers to send CSRF tokens to external domains.
When an attacker controls the href attribute of an anchor tag, or
the action attribute of a form tag triggering a POST action, the attacker can set the
href or action to " https://attacker.com". By prepending a space to the external domain, it causes jQuery to consider it a same origin request, resulting in the user's CSRF token being sent to the external domain.
## Recommendation
Upgrade jquery-ujs to version 1.0.4 or later.</t>
        </is>
      </c>
      <c r="G750" t="inlineStr">
        <is>
          <t>2020-08-31T22:48:44Z</t>
        </is>
      </c>
      <c r="H750" t="inlineStr">
        <is>
          <t>&lt;= 1.0.3</t>
        </is>
      </c>
      <c r="I750" t="inlineStr">
        <is>
          <t>1.0.4</t>
        </is>
      </c>
    </row>
    <row r="751">
      <c r="A751" s="1" t="n">
        <v>749</v>
      </c>
      <c r="B751" t="inlineStr">
        <is>
          <t>CVE-2015-7294</t>
        </is>
      </c>
      <c r="C751" t="inlineStr">
        <is>
          <t>ldapauth-fork</t>
        </is>
      </c>
      <c r="D751" t="inlineStr">
        <is>
          <t>HIGH</t>
        </is>
      </c>
      <c r="E751" t="inlineStr">
        <is>
          <t>LDAP Injection in ldapauth</t>
        </is>
      </c>
      <c r="F751" t="inlineStr">
        <is>
          <t>Versions 2.2.4 and earlier of `ldapauth-fork` are affected by an LDAP injection vulnerability. This allows an attacker to inject and run arbitrary LDAP commands via the username parameter.
## Recommendation
ldapauth is not actively maintained, having not seen a publish since 2014. As a result, there is no patch available. Consider updating to use [ldapauth-fork](https://www.npmjs.com/package/ldapauth-fork) 2.3.3 or greater.</t>
        </is>
      </c>
      <c r="G751" t="inlineStr">
        <is>
          <t>2020-08-31T22:49:46Z</t>
        </is>
      </c>
      <c r="H751" t="inlineStr">
        <is>
          <t>&lt; 2.3.3</t>
        </is>
      </c>
      <c r="I751" t="inlineStr">
        <is>
          <t>2.3.3</t>
        </is>
      </c>
    </row>
    <row r="752">
      <c r="A752" s="1" t="n">
        <v>750</v>
      </c>
      <c r="B752" t="inlineStr">
        <is>
          <t>CVE-2013-7381</t>
        </is>
      </c>
      <c r="C752" t="inlineStr">
        <is>
          <t>libnotify</t>
        </is>
      </c>
      <c r="D752" t="inlineStr">
        <is>
          <t>HIGH</t>
        </is>
      </c>
      <c r="E752" t="inlineStr">
        <is>
          <t>Potential Command Injection in libnotify</t>
        </is>
      </c>
      <c r="F752" t="inlineStr">
        <is>
          <t>Versions 1.0.3 and earlier of libnotify are affected by a shell command injection vulnerability. This may result in execution of arbitrary shell commands, if user input is passed into libnotify.notify.
Untrusted input passed in the call to libnotify.notify could result in execution of shell commands. Callers may be unaware of this.
### Example
```
var libnotify = require('libnotify')
libnotify.notify('UNTRUSTED INPUT', { title: \"\" }, function () {
    console.log(arguments);
})
```
Special thanks to Neal Poole for submitting the pull request to fix this issue.
## Recommendation
Update to version 1.0.4 or greater</t>
        </is>
      </c>
      <c r="G752" t="inlineStr">
        <is>
          <t>2020-08-31T22:50:48Z</t>
        </is>
      </c>
      <c r="H752" t="inlineStr">
        <is>
          <t>&lt;= 1.0.3</t>
        </is>
      </c>
      <c r="I752" t="inlineStr">
        <is>
          <t>1.0.4</t>
        </is>
      </c>
    </row>
    <row r="753">
      <c r="A753" s="1" t="n">
        <v>751</v>
      </c>
      <c r="B753" t="inlineStr">
        <is>
          <t>CVE-2013-6393</t>
        </is>
      </c>
      <c r="C753" t="inlineStr">
        <is>
          <t>libyaml</t>
        </is>
      </c>
      <c r="D753" t="inlineStr">
        <is>
          <t>CRITICAL</t>
        </is>
      </c>
      <c r="E753" t="inlineStr">
        <is>
          <t>Heap Based Buffer Overflow in libyaml</t>
        </is>
      </c>
      <c r="F753" t="inlineStr">
        <is>
          <t>Versions 0.2.2 and earlier depend on native libyaml version 0.1.5 or earlier. As such, they are affected by a heap-based buffer overflow vulnerability that may result in a crash or arbitrary code execution when parsing YAML tags.
## Recommendation
- Update to version 0.2.3 that includes a version of LibYAML that contains a fix for this issue.</t>
        </is>
      </c>
      <c r="G753" t="inlineStr">
        <is>
          <t>2020-08-31T22:51:50Z</t>
        </is>
      </c>
      <c r="H753" t="inlineStr">
        <is>
          <t>&lt; 0.2.3</t>
        </is>
      </c>
      <c r="I753" t="inlineStr">
        <is>
          <t>0.2.3</t>
        </is>
      </c>
    </row>
    <row r="754">
      <c r="A754" s="1" t="n">
        <v>752</v>
      </c>
      <c r="B754" t="inlineStr">
        <is>
          <t>CVE-2014-3743</t>
        </is>
      </c>
      <c r="C754" t="inlineStr">
        <is>
          <t>marked</t>
        </is>
      </c>
      <c r="D754" t="inlineStr">
        <is>
          <t>MODERATE</t>
        </is>
      </c>
      <c r="E754" t="inlineStr">
        <is>
          <t>Multiple Content Injection Vulnerabilities in marked</t>
        </is>
      </c>
      <c r="F754" t="inlineStr">
        <is>
          <t>Versions 0.3.0 and earlier of `marked` are affected by two cross-site scripting vulnerabilities, even when `sanitize: true` is set.
The attack vectors for this vulnerability are GFM Codeblocks and JavaScript URLs.
## Recommendation
Upgrade to version 0.3.1 or later.</t>
        </is>
      </c>
      <c r="G754" t="inlineStr">
        <is>
          <t>2020-08-31T22:52:52Z</t>
        </is>
      </c>
      <c r="H754" t="inlineStr">
        <is>
          <t>&lt;= 0.3.0</t>
        </is>
      </c>
      <c r="I754" t="inlineStr">
        <is>
          <t>0.3.1</t>
        </is>
      </c>
    </row>
    <row r="755">
      <c r="A755" s="1" t="n">
        <v>753</v>
      </c>
      <c r="B755" t="inlineStr">
        <is>
          <t>CVE-2014-8883</t>
        </is>
      </c>
      <c r="C755" t="inlineStr">
        <is>
          <t>nhouston</t>
        </is>
      </c>
      <c r="D755" t="inlineStr">
        <is>
          <t>MODERATE</t>
        </is>
      </c>
      <c r="E755" t="inlineStr">
        <is>
          <t>Directory Traversal in nhouston</t>
        </is>
      </c>
      <c r="F755" t="inlineStr">
        <is>
          <t>All versions of the static file server module nhouston are vulnerable to directory traversal. An attacker can provide input such as `../` to read files outside of the served directory.
## Recommendation
It is recommended that a different module be used, as we have been unable to reacher the maintainer of this module. We will continue to reach out to them, and if an update becomes available that fixes the issue, we will update this advisory accordingly.</t>
        </is>
      </c>
      <c r="G755" t="inlineStr">
        <is>
          <t>2020-08-31T22:53:54Z</t>
        </is>
      </c>
      <c r="H755" t="inlineStr">
        <is>
          <t>&gt;= 0.0.0</t>
        </is>
      </c>
      <c r="I755" t="inlineStr"/>
    </row>
    <row r="756">
      <c r="A756" s="1" t="n">
        <v>754</v>
      </c>
      <c r="B756" t="inlineStr">
        <is>
          <t>CVE-2014-10067</t>
        </is>
      </c>
      <c r="C756" t="inlineStr">
        <is>
          <t>paypal-ipn</t>
        </is>
      </c>
      <c r="D756" t="inlineStr">
        <is>
          <t>CRITICAL</t>
        </is>
      </c>
      <c r="E756" t="inlineStr">
        <is>
          <t>Validation Bypass in paypal-ipn</t>
        </is>
      </c>
      <c r="F756" t="inlineStr">
        <is>
          <t>Versions 2.x.x and earlier of `paypal-ipn` are affected by a validation bypass vulnerability. 
paypal-ipn uses the `test_ipn` parameter (which is set by the PayPal IPN simulator) to determine if it should use the production PayPal site or the sandbox.
A motivated attacker could craft a request string using the simulator to fool the application into entering the sandbox mode, potentially allowing purchases without valid payment.
## Recommendation
Upgrade to version 3.0.0 or later.</t>
        </is>
      </c>
      <c r="G756" t="inlineStr">
        <is>
          <t>2020-08-31T22:54:56Z</t>
        </is>
      </c>
      <c r="H756" t="inlineStr">
        <is>
          <t>&lt; 3.0.0</t>
        </is>
      </c>
      <c r="I756" t="inlineStr">
        <is>
          <t>3.0.0</t>
        </is>
      </c>
    </row>
    <row r="757">
      <c r="A757" s="1" t="n">
        <v>755</v>
      </c>
      <c r="B757" t="inlineStr">
        <is>
          <t>CVE-2014-10065</t>
        </is>
      </c>
      <c r="C757" t="inlineStr">
        <is>
          <t>remarkable</t>
        </is>
      </c>
      <c r="D757" t="inlineStr">
        <is>
          <t>HIGH</t>
        </is>
      </c>
      <c r="E757" t="inlineStr">
        <is>
          <t>Content Injection in remarkable</t>
        </is>
      </c>
      <c r="F757" t="inlineStr">
        <is>
          <t>Versions 1.4.0 and earlier of `remarkable` are affected by a cross-site scripting vulnerability. This occurs because vulnerable versions of `remarkable` did not properly whitelist link protocols, and consequently allowed `javascript:` to be used. 
### Proof of Concept
Markdown Source:
```
[link](&lt;javascript:alert(1)&gt;)
```
Rendered HTML:
```
&lt;a href="javascript:alert(1)"&gt;link&lt;/a&gt;
```
## Recommendation
Update to version 1.4.1 or later</t>
        </is>
      </c>
      <c r="G757" t="inlineStr">
        <is>
          <t>2020-08-31T22:56:00Z</t>
        </is>
      </c>
      <c r="H757" t="inlineStr">
        <is>
          <t>&lt; 1.4.1</t>
        </is>
      </c>
      <c r="I757" t="inlineStr">
        <is>
          <t>1.4.1</t>
        </is>
      </c>
    </row>
    <row r="758">
      <c r="A758" s="1" t="n">
        <v>756</v>
      </c>
      <c r="B758" t="inlineStr">
        <is>
          <t>CVE-2015-1164</t>
        </is>
      </c>
      <c r="C758" t="inlineStr">
        <is>
          <t>serve-static</t>
        </is>
      </c>
      <c r="D758" t="inlineStr">
        <is>
          <t>LOW</t>
        </is>
      </c>
      <c r="E758" t="inlineStr">
        <is>
          <t>Open Redirect in serve-static</t>
        </is>
      </c>
      <c r="F758" t="inlineStr">
        <is>
          <t xml:space="preserve">Versions of `serve-static` prior to 1.6.5 ( or 1.7.x prior to 1.7.2 ) are affected by an open redirect vulnerability on some browsers when configured to mount at the root directory.
## Proof of Concept
A link to `http://example.com//www.google.com/%2e%2e` will redirect to `//www.google.com/%2e%2e`
Some browsers will interpret this as `http://www.google.com/%2e%2e`, resulting in an external redirect.
## Recommendation
Version 1.7.x: Update to version 1.7.2 or later.
Version 1.6.x: Update to version 1.6.5 or later.
</t>
        </is>
      </c>
      <c r="G758" t="inlineStr">
        <is>
          <t>2020-08-31T22:57:02Z</t>
        </is>
      </c>
      <c r="H758" t="inlineStr">
        <is>
          <t>&lt; 1.6.5</t>
        </is>
      </c>
      <c r="I758" t="inlineStr">
        <is>
          <t>1.7.2</t>
        </is>
      </c>
    </row>
    <row r="759">
      <c r="A759" s="1" t="n">
        <v>757</v>
      </c>
      <c r="B759" t="inlineStr">
        <is>
          <t>CVE-2015-1164</t>
        </is>
      </c>
      <c r="C759" t="inlineStr">
        <is>
          <t>serve-static</t>
        </is>
      </c>
      <c r="D759" t="inlineStr">
        <is>
          <t>LOW</t>
        </is>
      </c>
      <c r="E759" t="inlineStr">
        <is>
          <t>Open Redirect in serve-static</t>
        </is>
      </c>
      <c r="F759" t="inlineStr">
        <is>
          <t xml:space="preserve">Versions of `serve-static` prior to 1.6.5 ( or 1.7.x prior to 1.7.2 ) are affected by an open redirect vulnerability on some browsers when configured to mount at the root directory.
## Proof of Concept
A link to `http://example.com//www.google.com/%2e%2e` will redirect to `//www.google.com/%2e%2e`
Some browsers will interpret this as `http://www.google.com/%2e%2e`, resulting in an external redirect.
## Recommendation
Version 1.7.x: Update to version 1.7.2 or later.
Version 1.6.x: Update to version 1.6.5 or later.
</t>
        </is>
      </c>
      <c r="G759" t="inlineStr">
        <is>
          <t>2020-08-31T22:57:02Z</t>
        </is>
      </c>
      <c r="H759" t="inlineStr">
        <is>
          <t>&gt;= 1.7.0, &lt; 1.7.2</t>
        </is>
      </c>
      <c r="I759" t="inlineStr">
        <is>
          <t>1.7.2</t>
        </is>
      </c>
    </row>
    <row r="760">
      <c r="A760" s="1" t="n">
        <v>758</v>
      </c>
      <c r="B760" t="inlineStr">
        <is>
          <t>CVE-2014-3744</t>
        </is>
      </c>
      <c r="C760" t="inlineStr">
        <is>
          <t>st</t>
        </is>
      </c>
      <c r="D760" t="inlineStr">
        <is>
          <t>HIGH</t>
        </is>
      </c>
      <c r="E760" t="inlineStr">
        <is>
          <t>Directory Traversal in st</t>
        </is>
      </c>
      <c r="F760" t="inlineStr">
        <is>
          <t>Versions of `st` prior to 0.2.5 are affected by a directory traversal vulnerability. Vulnerable versions fail to properly handle URL encoded dots, which caused `%2e` to be interpreted as `.` by the filesystem, resulting the potential for an attacker to read sensitive files on the server.
## Recommendation
Update to version 0.2.5 or later.</t>
        </is>
      </c>
      <c r="G760" t="inlineStr">
        <is>
          <t>2020-08-31T22:58:04Z</t>
        </is>
      </c>
      <c r="H760" t="inlineStr">
        <is>
          <t>&lt; 0.2.5</t>
        </is>
      </c>
      <c r="I760" t="inlineStr">
        <is>
          <t>0.2.5</t>
        </is>
      </c>
    </row>
    <row r="761">
      <c r="A761" s="1" t="n">
        <v>759</v>
      </c>
      <c r="B761" t="inlineStr">
        <is>
          <t>CVE-2013-7379</t>
        </is>
      </c>
      <c r="C761" t="inlineStr">
        <is>
          <t>tomato</t>
        </is>
      </c>
      <c r="D761" t="inlineStr">
        <is>
          <t>CRITICAL</t>
        </is>
      </c>
      <c r="E761" t="inlineStr">
        <is>
          <t>API Admin Auth Weakness in tomato</t>
        </is>
      </c>
      <c r="F761" t="inlineStr">
        <is>
          <t>Versions of `tomato` prior to 0.0.6 are affected by a somewhat complex authentication bypass vulnerability in the admin service when only a single access key is configured on the server. The vulnerability allows an attacker to guess the password for the admin service, no matter how complex that password is, in less than 200 requests.
## Details
The tomato API has an admin service that is enabled by setting up an `access_key` in the config options. This `access_key` is intended to protect the API admin from unauthorized access.
Tomato verifies the `access_key` by checking to see if the server `access_key` incorporates the user provided value at any location. This allows an attacker to provide a single character as an `access_key`, and so long as the server key contains at least one instance of that character it will be considered a valid key.
## Proof of Concept
This is the snippet of code that does the comparison to authorize requests.
```
if (access_key &amp;&amp; config.master.api.access_key.indexOf(access_key) !== -1) {
```
For an access_key that is set to anything that includes the letter 'a' the following request would be authorized.
```
$ curl -X POST "http://localhost:8081/api/exec" -H "Content-Type: application/json" -d @test -H "access-key: a"
{
 "cmd": "ls",
 "path": ".",
 "stdout": "app.js\nconfig.js\nlog\nnode_modules\nserver.js\n",
 "stderr": ""
}
```
## Recommendation
Update to version 0.0.6 or later.</t>
        </is>
      </c>
      <c r="G761" t="inlineStr">
        <is>
          <t>2020-08-31T22:59:07Z</t>
        </is>
      </c>
      <c r="H761" t="inlineStr">
        <is>
          <t>&lt;= 0.0.5</t>
        </is>
      </c>
      <c r="I761" t="inlineStr">
        <is>
          <t>0.0.6</t>
        </is>
      </c>
    </row>
    <row r="762">
      <c r="A762" s="1" t="n">
        <v>760</v>
      </c>
      <c r="B762" t="inlineStr">
        <is>
          <t>CVE-2015-4130</t>
        </is>
      </c>
      <c r="C762" t="inlineStr">
        <is>
          <t>ungit</t>
        </is>
      </c>
      <c r="D762" t="inlineStr">
        <is>
          <t>CRITICAL</t>
        </is>
      </c>
      <c r="E762" t="inlineStr">
        <is>
          <t>Command Injection in ungit</t>
        </is>
      </c>
      <c r="F762" t="inlineStr">
        <is>
          <t>Versions of `ungit` prior to 0.9.0 are affected by a command injection vulnerability in the `url` parameter.
## Recommendation
Update version 0.9.0 or later.</t>
        </is>
      </c>
      <c r="G762" t="inlineStr">
        <is>
          <t>2020-08-31T23:00:10Z</t>
        </is>
      </c>
      <c r="H762" t="inlineStr">
        <is>
          <t>&lt;= 0.8.4</t>
        </is>
      </c>
      <c r="I762" t="inlineStr">
        <is>
          <t>0.9.0</t>
        </is>
      </c>
    </row>
    <row r="763">
      <c r="A763" s="1" t="n">
        <v>761</v>
      </c>
      <c r="B763" t="inlineStr">
        <is>
          <t>CVE-2014-8882</t>
        </is>
      </c>
      <c r="C763" t="inlineStr">
        <is>
          <t>validator</t>
        </is>
      </c>
      <c r="D763" t="inlineStr">
        <is>
          <t>HIGH</t>
        </is>
      </c>
      <c r="E763" t="inlineStr">
        <is>
          <t>Regular Expression Denial of Service in validator</t>
        </is>
      </c>
      <c r="F763" t="inlineStr">
        <is>
          <t>Versions of `validator` prior to 3.22.1 are affected by a regular expression denial of service vulnerability in the `isURL` method.
## Recommendation
Update to version 3.22.1 or later.</t>
        </is>
      </c>
      <c r="G763" t="inlineStr">
        <is>
          <t>2020-08-31T23:01:13Z</t>
        </is>
      </c>
      <c r="H763" t="inlineStr">
        <is>
          <t>&lt; 3.22.1</t>
        </is>
      </c>
      <c r="I763" t="inlineStr">
        <is>
          <t>3.22.1</t>
        </is>
      </c>
    </row>
    <row r="764">
      <c r="A764" s="1" t="n">
        <v>762</v>
      </c>
      <c r="B764" t="inlineStr">
        <is>
          <t>CVE-2014-4179</t>
        </is>
      </c>
      <c r="C764" t="inlineStr">
        <is>
          <t>yar</t>
        </is>
      </c>
      <c r="D764" t="inlineStr">
        <is>
          <t>HIGH</t>
        </is>
      </c>
      <c r="E764" t="inlineStr">
        <is>
          <t>Denial of Service in yar</t>
        </is>
      </c>
      <c r="F764" t="inlineStr">
        <is>
          <t>Versions of `yar` prior to 2.2.0 are affected by a denial of service vulnerability related to an invalid encrypted session cookie value.
When an invalid encryped session cookie value is provided, the process will crash.
## Recommendation
Update to version 2.2.0 or later.</t>
        </is>
      </c>
      <c r="G764" t="inlineStr">
        <is>
          <t>2020-09-01T15:15:36Z</t>
        </is>
      </c>
      <c r="H764" t="inlineStr">
        <is>
          <t>&lt; 2.2.0</t>
        </is>
      </c>
      <c r="I764" t="inlineStr">
        <is>
          <t>2.2.0</t>
        </is>
      </c>
    </row>
    <row r="765">
      <c r="A765" s="1" t="n">
        <v>763</v>
      </c>
      <c r="B765" t="inlineStr">
        <is>
          <t>CVE-2014-8881</t>
        </is>
      </c>
      <c r="C765" t="inlineStr">
        <is>
          <t>bleach</t>
        </is>
      </c>
      <c r="D765" t="inlineStr">
        <is>
          <t>MODERATE</t>
        </is>
      </c>
      <c r="E765" t="inlineStr">
        <is>
          <t>Regular Expression Denial of Service in bleach</t>
        </is>
      </c>
      <c r="F765" t="inlineStr">
        <is>
          <t>All versions of the `bleach` package are vulnerable to a regular expression denial of service attack when certain types of input are passed into the sanitize function.
## Recommendation
The `bleach` package is not currently maintained, and has not seen an update since 2014. 
To mitigate this issue, it is necessary to use an alternative module that is actively maintained and provides similar functionality. There are [multiple modules fitting this criteria available on npm.](https://www.npmjs.com/search?q=html%20sanitizer&amp;page=1&amp;ranking=optimal).</t>
        </is>
      </c>
      <c r="G765" t="inlineStr">
        <is>
          <t>2020-09-01T15:16:43Z</t>
        </is>
      </c>
      <c r="H765" t="inlineStr">
        <is>
          <t>&gt;= 0.0.0</t>
        </is>
      </c>
      <c r="I765" t="inlineStr"/>
    </row>
    <row r="766">
      <c r="A766" s="1" t="n">
        <v>764</v>
      </c>
      <c r="B766" t="inlineStr">
        <is>
          <t>CVE-2015-9239</t>
        </is>
      </c>
      <c r="C766" t="inlineStr">
        <is>
          <t>ansi2html</t>
        </is>
      </c>
      <c r="D766" t="inlineStr">
        <is>
          <t>HIGH</t>
        </is>
      </c>
      <c r="E766" t="inlineStr">
        <is>
          <t>Regular Expression Denial of Service in ansi2html</t>
        </is>
      </c>
      <c r="F766" t="inlineStr">
        <is>
          <t>The `ansi2html` package is affected by a regular expression denial of service vulnerability when certain types of user input is passed in.
## Proof of concept
```
var ansi2html = require('ansi2html')
var start = process.hrtime();
ansi2html("[1111111111111111111111;0000000000000000000000");
console.log(process.hrtime(start));
start = process.hrtime();
ansi2html("[1111111111111111111111;00000000000000000000000");
console.log(process.hrtime(start));
start = process.hrtime();
ansi2html("[1111111111111111111111;000000000000000000000000");
console.log(process.hrtime(start));
start = process.hrtime();
ansi2html("[1111111111111111111111;0000000000000000000000000000");
console.log(process.hrtime(start));
```
Results of the above
```
00:29:53-adam_baldwin~/tmp$ node test
[ 0, 119615367 ]
[ 0, 149934565 ]
[ 0, 233325677 ]
[ 3, 46582479 ]
```
## Recommendation
At the time of this writing, February 2018, all versions of `ansi2html` remain vulnerable, and the package has not been updated for 4 years. 
In order to use this package safely, it is necessary to avoid passing user input to the package, or to limit the size of the input string to a size with a parse time you find acceptable. Unfortunately, the match time grows at quite a small character count, so it is unlikely for it to both allow strings of a useful size while protecting against the denial of service attack. 
In the case that user input of significant length must be parsed by ansi2html, the best mitigation is to use an alternative module that is actively maintained and provides similar functionality. There are [multiple modules fitting this criteria available on npm.][available on npm](https://www.npmjs.com/search?q=ansi+html)</t>
        </is>
      </c>
      <c r="G766" t="inlineStr">
        <is>
          <t>2020-09-01T15:17:48Z</t>
        </is>
      </c>
      <c r="H766" t="inlineStr">
        <is>
          <t>&gt;= 0.0.0</t>
        </is>
      </c>
      <c r="I766" t="inlineStr"/>
    </row>
    <row r="767">
      <c r="A767" s="1" t="n">
        <v>765</v>
      </c>
      <c r="B767" t="inlineStr">
        <is>
          <t>CVE-2016-10520</t>
        </is>
      </c>
      <c r="C767" t="inlineStr">
        <is>
          <t>jadedown</t>
        </is>
      </c>
      <c r="D767" t="inlineStr">
        <is>
          <t>LOW</t>
        </is>
      </c>
      <c r="E767" t="inlineStr">
        <is>
          <t>Regular Expression Denial of Service in jadedown</t>
        </is>
      </c>
      <c r="F767" t="inlineStr">
        <is>
          <t>The `jadedown` package is affected by a regular expression denial of service vulnerability when certain types of user input are passed in.
### Proof of concept
```
var jadedown = require('jadedown');
var genstr = function (len, chr) {
    var result = "";
    for (i=0; i&lt;=len; i++) {
        result = result + chr;
    }
    return result;
}
for (i=1;i&lt;=10000000;i=i+1) {
    console.log("COUNT: " + i);
    var str = genstr(i, 'f') + genstr(i, '#') + '{';
    console.log("LENGTH: " + str.length);
    var start = process.hrtime();
    jadedown(str)
    var end = process.hrtime(start);
    console.log(end);
}
```
Results demonstrating blocking for 5 seconds using only 48 characters.
```
$ node jadedown.js
COUNT: 1
LENGTH: 6
[ 0, 4014065 ]
COUNT: 4
LENGTH: 12
[ 0, 503507 ]
COUNT: 7
LENGTH: 18
[ 0, 325225 ]
COUNT: 10
LENGTH: 24
[ 0, 1632684 ]
COUNT: 13
LENGTH: 30
[ 0, 7541230 ]
COUNT: 16
LENGTH: 36
[ 0, 80889495 ]
COUNT: 19
LENGTH: 42
[ 0, 636009936 ]
COUNT: 22
LENGTH: 48
[ 5, 820586760 ]
```
# Timeline
- October 24, 2015 - Vulnerability Identified
- October 24, 2015 - Maintainers Notified
- October 25, 2015 - Response from Maintainers with intent to fix
- January 5, 2016 - Advisory Published
- January 11, 2016 - CVE Requested
## Recommendation
This package is not actively maintained, and has not seen an update since 2011. 
The package also provides unique functionality in the form of a templating language that is not available elsewhere. If this package is used to process user input, the best available mitigation is to refactor the dependent application to not make use of this module.</t>
        </is>
      </c>
      <c r="G767" t="inlineStr">
        <is>
          <t>2019-02-18T23:38:38Z</t>
        </is>
      </c>
      <c r="H767" t="inlineStr">
        <is>
          <t>&lt;= 0.0.3</t>
        </is>
      </c>
      <c r="I767" t="inlineStr"/>
    </row>
    <row r="768">
      <c r="A768" s="1" t="n">
        <v>766</v>
      </c>
      <c r="B768" t="inlineStr">
        <is>
          <t>CVE-2016-10521</t>
        </is>
      </c>
      <c r="C768" t="inlineStr">
        <is>
          <t>jshamcrest</t>
        </is>
      </c>
      <c r="D768" t="inlineStr">
        <is>
          <t>HIGH</t>
        </is>
      </c>
      <c r="E768" t="inlineStr">
        <is>
          <t>Regular Expression Denial of Service in jshamcrest</t>
        </is>
      </c>
      <c r="F768" t="inlineStr">
        <is>
          <t>The `jshamcrest` package is affected by a regular expression denial of service vulnerability when certain types of user input are passed in to the emailAddress validator.
## Proof of concept
```
var js = require('jshamcrest')
var emailAddress = new js.JsHamcrest.Matchers.emailAddress();
var genstr = function (len, chr) {
    var result = "";
    for (i=0; i&lt;=len; i++) {
        result = result + chr;
    }
    return result;
}
for (i=1;i&lt;=10000000;i=i+1) {
    console.log("COUNT: " + i);
    var str = '66666666666666666666666666666@ffffffffffffffffffffffffffffffff.' + genstr(i, 'a') + '{'
    console.log("LENGTH: " + str.length);
    var start = process.hrtime();
    emailAddress.matches(str)
    var end = process.hrtime(start);
    console.log(end);
}
```
### Results
It takes about 116 characters to get a 1.6 second event loop block.
```
[ 1, 633084590 ]
COUNT: 51
LENGTH: 116
```
# Timeline
- October 25, 2015 - Vulnerability Identified
- October 25, 2015 - Maintainers notified (no response)
## Recommendation
The `jshamcrest` package currently has no patched versions available.
At this time, the best available mitigation is to use an alternative module that is actively maintained and provides similar functionality. There are [multiple modules fitting this criteria available on npm.](https://www.npmjs.com/search?q=validator).</t>
        </is>
      </c>
      <c r="G768" t="inlineStr">
        <is>
          <t>2019-02-18T23:38:51Z</t>
        </is>
      </c>
      <c r="H768" t="inlineStr">
        <is>
          <t>&lt;= 0.7.1</t>
        </is>
      </c>
      <c r="I768" t="inlineStr"/>
    </row>
    <row r="769">
      <c r="A769" s="1" t="n">
        <v>767</v>
      </c>
      <c r="B769" t="inlineStr">
        <is>
          <t>CVE-2015-7982</t>
        </is>
      </c>
      <c r="C769" t="inlineStr">
        <is>
          <t>gm</t>
        </is>
      </c>
      <c r="D769" t="inlineStr">
        <is>
          <t>CRITICAL</t>
        </is>
      </c>
      <c r="E769" t="inlineStr">
        <is>
          <t>Command Injection in gm</t>
        </is>
      </c>
      <c r="F769" t="inlineStr">
        <is>
          <t>Versions of `gm` prior to 1.21.1 are affected by a command injection vulnerability. The vulnerability is triggered when user input is passed into `gm.compare()`, which fails to sanitize input correctly before calling the graphics magic binary.
## Recommendation
Update to version 1.21.1 or later.</t>
        </is>
      </c>
      <c r="G769" t="inlineStr">
        <is>
          <t>2020-09-01T15:18:55Z</t>
        </is>
      </c>
      <c r="H769" t="inlineStr">
        <is>
          <t>&lt;= 1.20.0</t>
        </is>
      </c>
      <c r="I769" t="inlineStr">
        <is>
          <t>1.21.1</t>
        </is>
      </c>
    </row>
    <row r="770">
      <c r="A770" s="1" t="n">
        <v>768</v>
      </c>
      <c r="B770" t="inlineStr">
        <is>
          <t>CVE-2015-9243</t>
        </is>
      </c>
      <c r="C770" t="inlineStr">
        <is>
          <t>hapi</t>
        </is>
      </c>
      <c r="D770" t="inlineStr">
        <is>
          <t>MODERATE</t>
        </is>
      </c>
      <c r="E770" t="inlineStr">
        <is>
          <t>Unsafe Merging of CORS Configuration Conflict in hapi</t>
        </is>
      </c>
      <c r="F770" t="inlineStr">
        <is>
          <t>Versions of `hapi` prior to 11.1.4 are affected by a vulnerability that causes route-level CORS configuration to override connection-level or server-level CORS defaults. This may result in a situation where CORS permissions are less restrictive than intended.
## Recommendation
Update hapi to version 11.1.4 or later.</t>
        </is>
      </c>
      <c r="G770" t="inlineStr">
        <is>
          <t>2020-09-01T15:20:00Z</t>
        </is>
      </c>
      <c r="H770" t="inlineStr">
        <is>
          <t>&lt; 11.1.4</t>
        </is>
      </c>
      <c r="I770" t="inlineStr">
        <is>
          <t>11.1.4</t>
        </is>
      </c>
    </row>
    <row r="771">
      <c r="A771" s="1" t="n">
        <v>769</v>
      </c>
      <c r="B771" t="inlineStr">
        <is>
          <t>CVE-2015-9244</t>
        </is>
      </c>
      <c r="C771" t="inlineStr">
        <is>
          <t>mysql</t>
        </is>
      </c>
      <c r="D771" t="inlineStr">
        <is>
          <t>MODERATE</t>
        </is>
      </c>
      <c r="E771" t="inlineStr">
        <is>
          <t>SQL Injection in mysql</t>
        </is>
      </c>
      <c r="F771" t="inlineStr">
        <is>
          <t>Versions of `mysql` prior to 2.0.0-alpha8 are affected by a SQL Injection vulnerability in the `mysql.escape()` function, which does not properly escape object keys.
## Recommendation
Update to version 2.0.0-alpha8 or later.</t>
        </is>
      </c>
      <c r="G771" t="inlineStr">
        <is>
          <t>2020-09-01T15:21:05Z</t>
        </is>
      </c>
      <c r="H771" t="inlineStr">
        <is>
          <t>&lt;= 2.0.0-alpha7</t>
        </is>
      </c>
      <c r="I771" t="inlineStr">
        <is>
          <t>2.0.0-alpha8</t>
        </is>
      </c>
    </row>
    <row r="772">
      <c r="A772" s="1" t="n">
        <v>770</v>
      </c>
      <c r="B772" t="inlineStr">
        <is>
          <t>CVE-2016-10519</t>
        </is>
      </c>
      <c r="C772" t="inlineStr">
        <is>
          <t>bittorrent-dht</t>
        </is>
      </c>
      <c r="D772" t="inlineStr">
        <is>
          <t>MODERATE</t>
        </is>
      </c>
      <c r="E772" t="inlineStr">
        <is>
          <t>Remote Memory Disclosure in bittorrent-dht</t>
        </is>
      </c>
      <c r="F772" t="inlineStr">
        <is>
          <t>Versions of `bittorrent-dht` prior to 5.1.3 are affected by a remote memory disclosure vulnerability. This vulnerability allows an attacker to send a specific series of of messages to a listening peer and get it to reveal internal memory.
There are two mitigating factors here, that slightly reduce the impact of this vulnerability:
1. Any modern kernel will zero out new memory pages before handing them off to a process. This means that only memory previously used and deallocated by the node process can be leaked.
1. Node.js manages Buffers by creating a few large internal SlowBuffers, and slicing them up into smaller Buffers which are made accessible in JS. They are not stored on V8's heap, because garbage collection would interfere. The result is that only memory that has been previously allocated as a Buffer can be leaked.
## Recommendation
Update to version 5.1.3 or later.</t>
        </is>
      </c>
      <c r="G772" t="inlineStr">
        <is>
          <t>2020-09-01T15:22:12Z</t>
        </is>
      </c>
      <c r="H772" t="inlineStr">
        <is>
          <t>&lt; 5.1.3</t>
        </is>
      </c>
      <c r="I772" t="inlineStr">
        <is>
          <t>5.1.3</t>
        </is>
      </c>
    </row>
    <row r="773">
      <c r="A773" s="1" t="n">
        <v>771</v>
      </c>
      <c r="B773" t="inlineStr">
        <is>
          <t>CVE-2016-1000223</t>
        </is>
      </c>
      <c r="C773" t="inlineStr">
        <is>
          <t>jws</t>
        </is>
      </c>
      <c r="D773" t="inlineStr">
        <is>
          <t>HIGH</t>
        </is>
      </c>
      <c r="E773" t="inlineStr">
        <is>
          <t>Forgeable Public/Private Tokens in jws</t>
        </is>
      </c>
      <c r="F773" t="inlineStr">
        <is>
          <t>Affected versions of the `jws` package allow users to select what algorithm the server will use to verify a provided JWT. A malicious actor can use this behaviour to arbitrarily modify the contents of a JWT while still passing verification. For the common use case of the JWT as a bearer token, the end result is a complete authentication bypass with minimal effort.
## Recommendation
Update to version 3.0.0 or later.</t>
        </is>
      </c>
      <c r="G773" t="inlineStr">
        <is>
          <t>2020-09-01T15:23:18Z</t>
        </is>
      </c>
      <c r="H773" t="inlineStr">
        <is>
          <t>&lt; 3.0.0</t>
        </is>
      </c>
      <c r="I773" t="inlineStr">
        <is>
          <t>3.0.0</t>
        </is>
      </c>
    </row>
    <row r="774">
      <c r="A774" s="1" t="n">
        <v>772</v>
      </c>
      <c r="B774" t="inlineStr">
        <is>
          <t>CVE-2016-3942</t>
        </is>
      </c>
      <c r="C774" t="inlineStr">
        <is>
          <t>jsrender</t>
        </is>
      </c>
      <c r="D774" t="inlineStr">
        <is>
          <t>CRITICAL</t>
        </is>
      </c>
      <c r="E774" t="inlineStr">
        <is>
          <t>Template Injection in jsrender</t>
        </is>
      </c>
      <c r="F774" t="inlineStr">
        <is>
          <t>Affected versions of `jsrender` are susceptible to a remote code execution vulnerability when used with server delivered client-side tempates which dynamically embed user input.
## Proof of Concept
```
&lt;POC-REQUEST&gt;
{{for ~x!=1?(constructor.constructor("return arguments.callee.caller")()):~y(10)}}
{{:#data}}
{{/for}}
&lt;/POC-REQUEST&gt;
```
```
&lt;POC-RESPONSE&gt;
function anonymous(data,view,j,u) { // template var v,t=j._tag,ret="" +t("for",view,this,[ {view:view,tmpl:1, params:{args:['~x!=1?(constructor.constructor(\"return arguments.callee.caller\")()):~y(10)']}, args:[view.hlp("x")!=1?(data.constructor.constructor("return arguments.callee.caller")()):view.hlp("y")(10)], props:{}}]); return ret; } 
&lt;POC-RESPONSE&gt;
```
## Recommendation
Update to version 0.9.74 or later.</t>
        </is>
      </c>
      <c r="G774" t="inlineStr">
        <is>
          <t>2020-09-01T15:24:24Z</t>
        </is>
      </c>
      <c r="H774" t="inlineStr">
        <is>
          <t>&lt;= 0.9.73</t>
        </is>
      </c>
      <c r="I774" t="inlineStr">
        <is>
          <t>0.9.74</t>
        </is>
      </c>
    </row>
    <row r="775">
      <c r="A775" s="1" t="n">
        <v>773</v>
      </c>
      <c r="B775" t="inlineStr">
        <is>
          <t>CVE-2008-6681</t>
        </is>
      </c>
      <c r="C775" t="inlineStr">
        <is>
          <t>dojo</t>
        </is>
      </c>
      <c r="D775" t="inlineStr">
        <is>
          <t>MODERATE</t>
        </is>
      </c>
      <c r="E775" t="inlineStr">
        <is>
          <t>Cross-Site Scripting in dojo</t>
        </is>
      </c>
      <c r="F775" t="inlineStr">
        <is>
          <t>Affected versions of `dojo` are susceptible to a cross-site scripting vulnerability in the `dijit.Editor` and `textarea` components, which execute their contents as Javascript, even when sanitized.
## Recommendation
Update to version 1.1 or later.</t>
        </is>
      </c>
      <c r="G775" t="inlineStr">
        <is>
          <t>2020-09-01T15:25:29Z</t>
        </is>
      </c>
      <c r="H775" t="inlineStr">
        <is>
          <t>&lt;= 1.0</t>
        </is>
      </c>
      <c r="I775" t="inlineStr">
        <is>
          <t>1.1</t>
        </is>
      </c>
    </row>
    <row r="776">
      <c r="A776" s="1" t="n">
        <v>774</v>
      </c>
      <c r="B776" t="inlineStr">
        <is>
          <t>CVE-2016-1000224</t>
        </is>
      </c>
      <c r="C776" t="inlineStr">
        <is>
          <t>ezseed-transmission</t>
        </is>
      </c>
      <c r="D776" t="inlineStr">
        <is>
          <t>MODERATE</t>
        </is>
      </c>
      <c r="E776" t="inlineStr">
        <is>
          <t>Insecure Defaults Leads to Potential MITM in ezseed-transmission</t>
        </is>
      </c>
      <c r="F776" t="inlineStr">
        <is>
          <t>Affected versions of `ezseed-transmission` download and run a script over an HTTP connection.
An attacker in a privileged network position could launch a Man-in-the-Middle attack and intercept the script, replacing it with malicious code, completely compromising the system running `ezseed-transmission`.
## Recommendation
Update to version 0.0.15 or later.</t>
        </is>
      </c>
      <c r="G776" t="inlineStr">
        <is>
          <t>2020-09-01T15:26:35Z</t>
        </is>
      </c>
      <c r="H776" t="inlineStr">
        <is>
          <t>&gt;= 0.0.10, &lt;= 0.0.14</t>
        </is>
      </c>
      <c r="I776" t="inlineStr">
        <is>
          <t>0.0.15</t>
        </is>
      </c>
    </row>
    <row r="777">
      <c r="A777" s="1" t="n">
        <v>775</v>
      </c>
      <c r="B777" t="inlineStr">
        <is>
          <t>CVE-2016-10552</t>
        </is>
      </c>
      <c r="C777" t="inlineStr">
        <is>
          <t>igniteui</t>
        </is>
      </c>
      <c r="D777" t="inlineStr">
        <is>
          <t>LOW</t>
        </is>
      </c>
      <c r="E777" t="inlineStr">
        <is>
          <t>Resources Downloaded over Insecure Protocol in igniteui</t>
        </is>
      </c>
      <c r="F777" t="inlineStr">
        <is>
          <t>Affected versions of `igniteui` download Javascript and CSS resources over an unencrypted HTTP connection. An attacker with a privileged network position can intercept and view or modify any content sent or recieved over an unencrypted HTTP connection.
## Recommendation
The `igniteui` package has been deprecated by the package author and now exists under [`ignite-ui`](https://preview.npmjs.com/package/ignite-ui), which should be used in place of this package.</t>
        </is>
      </c>
      <c r="G777" t="inlineStr">
        <is>
          <t>2019-02-18T23:40:14Z</t>
        </is>
      </c>
      <c r="H777" t="inlineStr">
        <is>
          <t>&lt;= 0.0.5</t>
        </is>
      </c>
      <c r="I777" t="inlineStr"/>
    </row>
    <row r="778">
      <c r="A778" s="1" t="n">
        <v>776</v>
      </c>
      <c r="B778" t="inlineStr">
        <is>
          <t>CVE-2016-1000225</t>
        </is>
      </c>
      <c r="C778" t="inlineStr">
        <is>
          <t>sequelize</t>
        </is>
      </c>
      <c r="D778" t="inlineStr">
        <is>
          <t>CRITICAL</t>
        </is>
      </c>
      <c r="E778" t="inlineStr">
        <is>
          <t>SQL Injection via GeoJSON in sequelize</t>
        </is>
      </c>
      <c r="F778" t="inlineStr">
        <is>
          <t>Affected versions of `sequelize` are vulnerable to SQL Injection in Models that have fields with the `GEOMETRY` DataType. This vulnerability occurs because single quotes in document values are not escaped for GeoJSON documents using `ST_GeomFromGeoJSON`, and MySQL GeoJSON documents using `GeomFromText`.
## Recommendation
Update to version 3.23.6 or later.</t>
        </is>
      </c>
      <c r="G778" t="inlineStr">
        <is>
          <t>2020-09-01T15:27:40Z</t>
        </is>
      </c>
      <c r="H778" t="inlineStr">
        <is>
          <t>&lt; 3.23.6</t>
        </is>
      </c>
      <c r="I778" t="inlineStr">
        <is>
          <t>3.23.6</t>
        </is>
      </c>
    </row>
    <row r="779">
      <c r="A779" s="1" t="n">
        <v>777</v>
      </c>
      <c r="B779" t="inlineStr">
        <is>
          <t>CVE-2016-1000226</t>
        </is>
      </c>
      <c r="C779" t="inlineStr">
        <is>
          <t>swagger-ui</t>
        </is>
      </c>
      <c r="D779" t="inlineStr">
        <is>
          <t>CRITICAL</t>
        </is>
      </c>
      <c r="E779" t="inlineStr">
        <is>
          <t>Cross-Site Scripting in swagger-ui</t>
        </is>
      </c>
      <c r="F779" t="inlineStr">
        <is>
          <t>Affected versions of `swagger-ui` are vulnerable to cross-site scripting in both the `consumes` and `produces` parameters of the swagger JSON document for a given API.
Additionally, `swagger-ui` allows users to load arbitrary swagger JSON documents via the query string parameter `url`, allowing an attacker to exploit this attack against any user that the attacker can convince to visit a crafted link.
## Proof of Concept
```
http://&lt;USER_HOSTNAME&gt;/swagger-ui/index.html?url=http://&lt;MALICIOUS_HOSTNAME&gt;/malicious-swagger-file.json
````
## Recommendation
Update to version 2.2.1 or later.</t>
        </is>
      </c>
      <c r="G779" t="inlineStr">
        <is>
          <t>2020-09-01T15:28:45Z</t>
        </is>
      </c>
      <c r="H779" t="inlineStr">
        <is>
          <t>&lt; 2.2.1</t>
        </is>
      </c>
      <c r="I779" t="inlineStr">
        <is>
          <t>2.2.1</t>
        </is>
      </c>
    </row>
    <row r="780">
      <c r="A780" s="1" t="n">
        <v>778</v>
      </c>
      <c r="B780" t="inlineStr">
        <is>
          <t>CVE-2016-1000227</t>
        </is>
      </c>
      <c r="C780" t="inlineStr">
        <is>
          <t>bootstrap-tagsinput</t>
        </is>
      </c>
      <c r="D780" t="inlineStr">
        <is>
          <t>HIGH</t>
        </is>
      </c>
      <c r="E780" t="inlineStr">
        <is>
          <t>Cross-Site Scripting in bootstrap-tagsinput</t>
        </is>
      </c>
      <c r="F780" t="inlineStr">
        <is>
          <t xml:space="preserve">All versions of `bootstrap-tagsinput` are vulnerable to cross-site scripting when user input is passed into the `itemTitle` parameter unmodified, as the package fails to properly sanitize or encode user input for that parameter.
## Recommendation
This package is not actively maintained, and has not seen an update since 2015. 
Because of this, the simplest mitigation is to avoid using the `itemTitle` parameter. With over 200 open issues and over 100 open pull requests as of 2/2018, it seems unlikely that the author has any intention of maintaining the module. If avoiding the use of `itemTitle` indefinitely is acceptable, this is a workable solution. If not, the best available mitigation is to use a fork of the module that is actively maintained and provides similar functionality. There are [many such forks to choose from available on github.](https://github.com/bootstrap-tagsinput/bootstrap-tagsinput/network/members).
</t>
        </is>
      </c>
      <c r="G780" t="inlineStr">
        <is>
          <t>2020-09-01T15:29:51Z</t>
        </is>
      </c>
      <c r="H780" t="inlineStr">
        <is>
          <t>&lt;= 0.8.0</t>
        </is>
      </c>
      <c r="I780" t="inlineStr"/>
    </row>
    <row r="781">
      <c r="A781" s="1" t="n">
        <v>779</v>
      </c>
      <c r="B781" t="inlineStr">
        <is>
          <t>CVE-2016-5682</t>
        </is>
      </c>
      <c r="C781" t="inlineStr">
        <is>
          <t>swagger-ui</t>
        </is>
      </c>
      <c r="D781" t="inlineStr">
        <is>
          <t>CRITICAL</t>
        </is>
      </c>
      <c r="E781" t="inlineStr">
        <is>
          <t>Cross-Site Scripting in swagger-ui</t>
        </is>
      </c>
      <c r="F781" t="inlineStr">
        <is>
          <t xml:space="preserve">Affected versions of `swagger-ui` contain a cross-site scripting vulnerability in the key names of a specific nested object in the JSON document.
## Proof of Concept
The vulnerable object structure is:
```
{
    "definitions": {
        "arbitraryVal": {
            "properties": {
                "&lt;INJECTABLE_KEY_NAME&gt;": "LoremIpsum"
                }
            }
        }
}
```
Malicious JSON documents can be loaded in by providing a URL to them in the `url` query string parameter.
## Recommendation
Update to version 2.2.1 or later.
</t>
        </is>
      </c>
      <c r="G781" t="inlineStr">
        <is>
          <t>2020-09-01T15:30:58Z</t>
        </is>
      </c>
      <c r="H781" t="inlineStr">
        <is>
          <t>&lt;= 2.2.0</t>
        </is>
      </c>
      <c r="I781" t="inlineStr">
        <is>
          <t>2.2.1</t>
        </is>
      </c>
    </row>
    <row r="782">
      <c r="A782" s="1" t="n">
        <v>780</v>
      </c>
      <c r="B782" t="inlineStr">
        <is>
          <t>CVE-2016-1000228</t>
        </is>
      </c>
      <c r="C782" t="inlineStr">
        <is>
          <t>gmail-js</t>
        </is>
      </c>
      <c r="D782" t="inlineStr">
        <is>
          <t>HIGH</t>
        </is>
      </c>
      <c r="E782" t="inlineStr">
        <is>
          <t>DOM-based XSS in gmail-js</t>
        </is>
      </c>
      <c r="F782" t="inlineStr">
        <is>
          <t>Affected versions of `gmail-js` are vulnerable to cross-site scripting in the `tools.parse_response`, `helper.get.visible_emails_post`, and `helper.get.email_data_post` functions, which pass user input directly into the Function constructor.
## Recommendation
Update to version 0.6.5 or later.</t>
        </is>
      </c>
      <c r="G782" t="inlineStr">
        <is>
          <t>2020-09-01T15:32:04Z</t>
        </is>
      </c>
      <c r="H782" t="inlineStr">
        <is>
          <t>&lt;= 0.6.4</t>
        </is>
      </c>
      <c r="I782" t="inlineStr">
        <is>
          <t>0.6.5</t>
        </is>
      </c>
    </row>
    <row r="783">
      <c r="A783" s="1" t="n">
        <v>781</v>
      </c>
      <c r="B783" t="inlineStr">
        <is>
          <t>CVE-2016-1000230</t>
        </is>
      </c>
      <c r="C783" t="inlineStr">
        <is>
          <t>rendr</t>
        </is>
      </c>
      <c r="D783" t="inlineStr">
        <is>
          <t>HIGH</t>
        </is>
      </c>
      <c r="E783" t="inlineStr">
        <is>
          <t>XSS in client rendered block templates in rendr</t>
        </is>
      </c>
      <c r="F783" t="inlineStr">
        <is>
          <t>Affected versions of `rendr` are vulnerable to cross-site scripting when client side rendering is done inside a `_block`.
Server side rendering is not affected and is properly escaped.
## Recommendation
Update to version 1.1.4 or later.</t>
        </is>
      </c>
      <c r="G783" t="inlineStr">
        <is>
          <t>2020-09-01T15:33:10Z</t>
        </is>
      </c>
      <c r="H783" t="inlineStr">
        <is>
          <t>&lt;= 1.1.3</t>
        </is>
      </c>
      <c r="I783" t="inlineStr">
        <is>
          <t>1.1.4</t>
        </is>
      </c>
    </row>
    <row r="784">
      <c r="A784" s="1" t="n">
        <v>782</v>
      </c>
      <c r="B784" t="inlineStr">
        <is>
          <t>CVE-2016-1000231</t>
        </is>
      </c>
      <c r="C784" t="inlineStr">
        <is>
          <t>emojione</t>
        </is>
      </c>
      <c r="D784" t="inlineStr">
        <is>
          <t>HIGH</t>
        </is>
      </c>
      <c r="E784" t="inlineStr">
        <is>
          <t>Cross-Site Scripting in emojione</t>
        </is>
      </c>
      <c r="F784" t="inlineStr">
        <is>
          <t>Affected versions of `emojione` are vulnerable to cross-site scripting when user input is passed into the `toShort()`, `shortnameToImage()`, `unicodeToImage()`, and `toImage()` functions.
## Recommendation
Update to version 1.3.1 or later.</t>
        </is>
      </c>
      <c r="G784" t="inlineStr">
        <is>
          <t>2020-09-01T15:34:16Z</t>
        </is>
      </c>
      <c r="H784" t="inlineStr">
        <is>
          <t>&lt;= 1.3.0</t>
        </is>
      </c>
      <c r="I784" t="inlineStr">
        <is>
          <t>1.3.1</t>
        </is>
      </c>
    </row>
    <row r="785">
      <c r="A785" s="1" t="n">
        <v>783</v>
      </c>
      <c r="B785" t="inlineStr">
        <is>
          <t>CVE-2016-1000234</t>
        </is>
      </c>
      <c r="C785" t="inlineStr">
        <is>
          <t>jqtree</t>
        </is>
      </c>
      <c r="D785" t="inlineStr">
        <is>
          <t>HIGH</t>
        </is>
      </c>
      <c r="E785" t="inlineStr">
        <is>
          <t>Cross-Site Scripting in jqtree</t>
        </is>
      </c>
      <c r="F785" t="inlineStr">
        <is>
          <t>Affected versions of `jqtree` are vulnerable to cross-site scripting in the drag and drop functionality for modifying tree data. 
When a user attempts to drag a node to a different position in the hierarchy, script content existing within the node will be executed.
## Recommendation
Update to 1.3.4 or later.</t>
        </is>
      </c>
      <c r="G785" t="inlineStr">
        <is>
          <t>2020-09-01T15:35:22Z</t>
        </is>
      </c>
      <c r="H785" t="inlineStr">
        <is>
          <t>&lt;= 1.3.3</t>
        </is>
      </c>
      <c r="I785" t="inlineStr">
        <is>
          <t>1.3.4</t>
        </is>
      </c>
    </row>
    <row r="786">
      <c r="A786" s="1" t="n">
        <v>784</v>
      </c>
      <c r="B786" t="inlineStr">
        <is>
          <t>CVE-2016-1000233</t>
        </is>
      </c>
      <c r="C786" t="inlineStr">
        <is>
          <t>swagger-ui</t>
        </is>
      </c>
      <c r="D786" t="inlineStr">
        <is>
          <t>HIGH</t>
        </is>
      </c>
      <c r="E786" t="inlineStr">
        <is>
          <t>Cross-Site Scripting in swagger-ui</t>
        </is>
      </c>
      <c r="F786" t="inlineStr">
        <is>
          <t>Affected versions of `swagger-ui` are vulnerable to cross-site scripting. This vulnerability exists because `swagger-ui` automatically executes external Javascript that is loaded in via the `url` query string parameter when a `Content-Type: application/javascript` header is included.
An attacker can create a server that replies with a malicious script and the proper content-type, and then craft a `swagger-ui` URL that includes the location to their server/script in the `url` query string parameter. When viewed, such a link would execute the attacker's malicious script.
## Recommendation
Update to 2.2.1 or later.</t>
        </is>
      </c>
      <c r="G786" t="inlineStr">
        <is>
          <t>2020-09-01T15:36:27Z</t>
        </is>
      </c>
      <c r="H786" t="inlineStr">
        <is>
          <t>&lt; 2.2.1</t>
        </is>
      </c>
      <c r="I786" t="inlineStr">
        <is>
          <t>2.2.1</t>
        </is>
      </c>
    </row>
    <row r="787">
      <c r="A787" s="1" t="n">
        <v>785</v>
      </c>
      <c r="B787" t="inlineStr">
        <is>
          <t>CVE-2016-1000235</t>
        </is>
      </c>
      <c r="C787" t="inlineStr">
        <is>
          <t>fuelux</t>
        </is>
      </c>
      <c r="D787" t="inlineStr">
        <is>
          <t>HIGH</t>
        </is>
      </c>
      <c r="E787" t="inlineStr">
        <is>
          <t>Cross-Site Scripting in fuelux</t>
        </is>
      </c>
      <c r="F787" t="inlineStr">
        <is>
          <t>Affected versions of `fuelux` contain a cross-site scripting vulnerability in the Pillbox feature. By supplying a script as a value for a new pillbox, it is possible to cause arbitrary script execution.  
## Recommendation
Update to version 3.15.7 or later.</t>
        </is>
      </c>
      <c r="G787" t="inlineStr">
        <is>
          <t>2020-09-01T15:55:56Z</t>
        </is>
      </c>
      <c r="H787" t="inlineStr">
        <is>
          <t>&lt; 3.15.7</t>
        </is>
      </c>
      <c r="I787" t="inlineStr">
        <is>
          <t>3.15.7</t>
        </is>
      </c>
    </row>
    <row r="788">
      <c r="A788" s="1" t="n">
        <v>786</v>
      </c>
      <c r="B788" t="inlineStr">
        <is>
          <t>CVE-2016-1000238</t>
        </is>
      </c>
      <c r="C788" t="inlineStr">
        <is>
          <t>node-krb5</t>
        </is>
      </c>
      <c r="D788" t="inlineStr">
        <is>
          <t>MODERATE</t>
        </is>
      </c>
      <c r="E788" t="inlineStr">
        <is>
          <t>Spoofing attack due to unvalidated KDC in node-krb5</t>
        </is>
      </c>
      <c r="F788" t="inlineStr">
        <is>
          <t xml:space="preserve">Affected versions of `node-krb5` do not validate the KDC prior to authenticating, which might allow an attacker with network access and enough time to spoof the KDC and impersonate a valid user without knowing their credentials.
## Recommendation
It appears that this will remain unfixed indefinitely, as the Github issue for this vulnerability has been open since 2015, with no work on it since then.
At this time, the best available mitigation is to use an alternative module that is actively maintained and provides similar functionality. There are [multiple modules fitting this criteria available on npm.](https://www.npmjs.com/search?q=kerberos).
</t>
        </is>
      </c>
      <c r="G788" t="inlineStr">
        <is>
          <t>2020-09-01T15:57:01Z</t>
        </is>
      </c>
      <c r="H788" t="inlineStr">
        <is>
          <t>&gt;= 0.0.0</t>
        </is>
      </c>
      <c r="I788" t="inlineStr"/>
    </row>
    <row r="789">
      <c r="A789" s="1" t="n">
        <v>787</v>
      </c>
      <c r="B789" t="inlineStr">
        <is>
          <t>GHSA-g336-c7wv-8hp3</t>
        </is>
      </c>
      <c r="C789" t="inlineStr">
        <is>
          <t>swagger-ui</t>
        </is>
      </c>
      <c r="D789" t="inlineStr">
        <is>
          <t>CRITICAL</t>
        </is>
      </c>
      <c r="E789" t="inlineStr">
        <is>
          <t>Cross-Site Scripting in swagger-ui</t>
        </is>
      </c>
      <c r="F789" t="inlineStr">
        <is>
          <t>Affected versions of `swagger-ui` are vulnerable to cross-site scripting via the `url` query string parameter.
## Recommendation
Update to 2.2.1 or later.</t>
        </is>
      </c>
      <c r="G789" t="inlineStr">
        <is>
          <t>2020-09-01T15:58:06Z</t>
        </is>
      </c>
      <c r="H789" t="inlineStr">
        <is>
          <t>&lt; 2.2.1</t>
        </is>
      </c>
      <c r="I789" t="inlineStr">
        <is>
          <t>2.2.1</t>
        </is>
      </c>
    </row>
    <row r="790">
      <c r="A790" s="1" t="n">
        <v>788</v>
      </c>
      <c r="B790" t="inlineStr">
        <is>
          <t>CVE-2016-1000240</t>
        </is>
      </c>
      <c r="C790" t="inlineStr">
        <is>
          <t>c3</t>
        </is>
      </c>
      <c r="D790" t="inlineStr">
        <is>
          <t>MODERATE</t>
        </is>
      </c>
      <c r="E790" t="inlineStr">
        <is>
          <t>Cross-Site Scripting in c3</t>
        </is>
      </c>
      <c r="F790" t="inlineStr">
        <is>
          <t>Affected versions of `c3` are vulnerable to cross-site scripting via improper sanitization of HTML in rendered tooltips. 
## Recommendation
Update to 0.4.11 or later.</t>
        </is>
      </c>
      <c r="G790" t="inlineStr">
        <is>
          <t>2020-09-01T15:59:11Z</t>
        </is>
      </c>
      <c r="H790" t="inlineStr">
        <is>
          <t>&lt;= 0.4.10</t>
        </is>
      </c>
      <c r="I790" t="inlineStr">
        <is>
          <t>0.4.11</t>
        </is>
      </c>
    </row>
    <row r="791">
      <c r="A791" s="1" t="n">
        <v>789</v>
      </c>
      <c r="B791" t="inlineStr">
        <is>
          <t>CVE-2016-1000241</t>
        </is>
      </c>
      <c r="C791" t="inlineStr">
        <is>
          <t>pivottable</t>
        </is>
      </c>
      <c r="D791" t="inlineStr">
        <is>
          <t>HIGH</t>
        </is>
      </c>
      <c r="E791" t="inlineStr">
        <is>
          <t>Cross-Site Scripting (XSS) in pivottable</t>
        </is>
      </c>
      <c r="F791" t="inlineStr">
        <is>
          <t>Affected versions of `pivottable` are vulnerable to cross-site scripting, due to a new mechanism used to render JSON elements.
## Recommendation
Update to version 2.0.0 or later.</t>
        </is>
      </c>
      <c r="G791" t="inlineStr">
        <is>
          <t>2020-09-01T16:00:18Z</t>
        </is>
      </c>
      <c r="H791" t="inlineStr">
        <is>
          <t>&gt;= 1.4.0, &lt; 2.0.0</t>
        </is>
      </c>
      <c r="I791" t="inlineStr">
        <is>
          <t>2.0.0</t>
        </is>
      </c>
    </row>
    <row r="792">
      <c r="A792" s="1" t="n">
        <v>790</v>
      </c>
      <c r="B792" t="inlineStr">
        <is>
          <t>CVE-2016-1000242</t>
        </is>
      </c>
      <c r="C792" t="inlineStr">
        <is>
          <t>mqtt</t>
        </is>
      </c>
      <c r="D792" t="inlineStr">
        <is>
          <t>HIGH</t>
        </is>
      </c>
      <c r="E792" t="inlineStr">
        <is>
          <t>Denial of Service in mqtt</t>
        </is>
      </c>
      <c r="F792" t="inlineStr">
        <is>
          <t>Affected versions of `mqtt` will cause the node process to crash when receiving specially crafted MQTT packets, making the application vulnerable to a denial of service condition.
## Recommendation
Update to v1.0.0 or later</t>
        </is>
      </c>
      <c r="G792" t="inlineStr">
        <is>
          <t>2020-09-01T16:01:24Z</t>
        </is>
      </c>
      <c r="H792" t="inlineStr">
        <is>
          <t>&lt;= 0.3.13</t>
        </is>
      </c>
      <c r="I792" t="inlineStr">
        <is>
          <t>1.0.0</t>
        </is>
      </c>
    </row>
    <row r="793">
      <c r="A793" s="1" t="n">
        <v>791</v>
      </c>
      <c r="B793" t="inlineStr">
        <is>
          <t>CVE-2016-10544</t>
        </is>
      </c>
      <c r="C793" t="inlineStr">
        <is>
          <t>uws</t>
        </is>
      </c>
      <c r="D793" t="inlineStr">
        <is>
          <t>HIGH</t>
        </is>
      </c>
      <c r="E793" t="inlineStr">
        <is>
          <t>Denial of Service in uws</t>
        </is>
      </c>
      <c r="F793" t="inlineStr">
        <is>
          <t>Affected versions of `uws` do not properly handle large websocket messages when `permessage-deflate` is enabled, which may result in a denial of service condition.
If `uws` recieves a 256Mb websocket message when `permessage-deflate` is enabled, the server will compress the message prior to executing the length check, and subsequently extract the message prior to processing. This can result in a situation where an excessively large websocket message passes the length checks, yet still gets cast from a Buffer to a string, which will exceed v8's maximum string size and crash the process.
## Recommendation
Update to version 0.10.9 or later.
Alternatively, disable `permessage-deflate`.</t>
        </is>
      </c>
      <c r="G793" t="inlineStr">
        <is>
          <t>2020-09-01T16:02:29Z</t>
        </is>
      </c>
      <c r="H793" t="inlineStr">
        <is>
          <t>&gt;= 0.10.0, &lt;= 0.10.8</t>
        </is>
      </c>
      <c r="I793" t="inlineStr">
        <is>
          <t>0.10.9</t>
        </is>
      </c>
    </row>
    <row r="794">
      <c r="A794" s="1" t="n">
        <v>792</v>
      </c>
      <c r="B794" t="inlineStr">
        <is>
          <t>CVE-2016-10561</t>
        </is>
      </c>
      <c r="C794" t="inlineStr">
        <is>
          <t>bitty</t>
        </is>
      </c>
      <c r="D794" t="inlineStr">
        <is>
          <t>MODERATE</t>
        </is>
      </c>
      <c r="E794" t="inlineStr">
        <is>
          <t>Directory Traversal in bitty</t>
        </is>
      </c>
      <c r="F794" t="inlineStr">
        <is>
          <t>Affected versions of `bitty` are vulnerable to directory traversal via the URL path in GET requests.
## Recommendation
The `bitty` package is not currently maintained, and has not seen an update since 2015. 
At this time, the best available mitigation is to use an alternative module that is actively maintained and provides similar functionality, such as [serve](https://www.npmjs.com/package/serve).</t>
        </is>
      </c>
      <c r="G794" t="inlineStr">
        <is>
          <t>2019-02-18T23:38:29Z</t>
        </is>
      </c>
      <c r="H794" t="inlineStr">
        <is>
          <t>&lt;= 0.2.10</t>
        </is>
      </c>
      <c r="I794" t="inlineStr"/>
    </row>
    <row r="795">
      <c r="A795" s="1" t="n">
        <v>793</v>
      </c>
      <c r="B795" t="inlineStr">
        <is>
          <t>CVE-2013-4116</t>
        </is>
      </c>
      <c r="C795" t="inlineStr">
        <is>
          <t>npm</t>
        </is>
      </c>
      <c r="D795" t="inlineStr">
        <is>
          <t>LOW</t>
        </is>
      </c>
      <c r="E795" t="inlineStr">
        <is>
          <t>Local Privilege Escalation in npm</t>
        </is>
      </c>
      <c r="F795" t="inlineStr">
        <is>
          <t>Affected versions of `npm` use predictable temporary file names during archive unpacking. If an attacker can create a symbolic link at the location of one of these temporary file names, the attacker can arbitrarily write to any file that the user which owns the `npm` process has permission to write to, potentially resulting in local privilege escalation.
## Recommendation
Update to version 1.3.3 or later.</t>
        </is>
      </c>
      <c r="G795" t="inlineStr">
        <is>
          <t>2020-09-01T16:03:34Z</t>
        </is>
      </c>
      <c r="H795" t="inlineStr">
        <is>
          <t>&lt; 1.3.3</t>
        </is>
      </c>
      <c r="I795" t="inlineStr">
        <is>
          <t>1.3.3</t>
        </is>
      </c>
    </row>
    <row r="796">
      <c r="A796" s="1" t="n">
        <v>794</v>
      </c>
      <c r="B796" t="inlineStr">
        <is>
          <t>CVE-2017-16019</t>
        </is>
      </c>
      <c r="C796" t="inlineStr">
        <is>
          <t>gitbook</t>
        </is>
      </c>
      <c r="D796" t="inlineStr">
        <is>
          <t>LOW</t>
        </is>
      </c>
      <c r="E796" t="inlineStr">
        <is>
          <t>Cross-Site Scripting in gitbook</t>
        </is>
      </c>
      <c r="F796" t="inlineStr">
        <is>
          <t>Affected versions of `gitbook` do not properly sanitize user input outside of backticks, which may result in cross-site scripting in the online reader.
## Recommendation
Update to version 3.2.2 or later.</t>
        </is>
      </c>
      <c r="G796" t="inlineStr">
        <is>
          <t>2020-09-01T16:04:39Z</t>
        </is>
      </c>
      <c r="H796" t="inlineStr">
        <is>
          <t>&lt; 3.2.2</t>
        </is>
      </c>
      <c r="I796" t="inlineStr">
        <is>
          <t>3.2.2</t>
        </is>
      </c>
    </row>
    <row r="797">
      <c r="A797" s="1" t="n">
        <v>795</v>
      </c>
      <c r="B797" t="inlineStr">
        <is>
          <t>CVE-2016-10583</t>
        </is>
      </c>
      <c r="C797" t="inlineStr">
        <is>
          <t>closure-util</t>
        </is>
      </c>
      <c r="D797" t="inlineStr">
        <is>
          <t>HIGH</t>
        </is>
      </c>
      <c r="E797" t="inlineStr">
        <is>
          <t>Downloads Resources over HTTP in closure-util</t>
        </is>
      </c>
      <c r="F797" t="inlineStr">
        <is>
          <t>Affected versions of `closure-util` insecurely download an executable over an unencrypted HTTP connection. 
In scenarios where an attacker has a privileged network position, it is possible to intercept the response and replace the executable with a malicious one, resulting in code execution on the system running `closure-util`.
## Recommendation
To mitigate this issue:
1. Install the package using npm's `--ignore-scripts` flag.
2. Navigate to the package directory, and open `default-config.json` in a text editor
3. Change the download URLs in the `compiler_url` and `library_url` to `https` equivalents
4. run `npm i` in the package directory.</t>
        </is>
      </c>
      <c r="G797" t="inlineStr">
        <is>
          <t>2019-02-18T23:58:03Z</t>
        </is>
      </c>
      <c r="H797" t="inlineStr">
        <is>
          <t>&lt;= 2.0.0-beta.1</t>
        </is>
      </c>
      <c r="I797" t="inlineStr"/>
    </row>
    <row r="798">
      <c r="A798" s="1" t="n">
        <v>796</v>
      </c>
      <c r="B798" t="inlineStr">
        <is>
          <t>CVE-2016-10581</t>
        </is>
      </c>
      <c r="C798" t="inlineStr">
        <is>
          <t>steroids</t>
        </is>
      </c>
      <c r="D798" t="inlineStr">
        <is>
          <t>HIGH</t>
        </is>
      </c>
      <c r="E798" t="inlineStr">
        <is>
          <t>Downloads Resources over HTTP in steroids</t>
        </is>
      </c>
      <c r="F798" t="inlineStr">
        <is>
          <t>Affected versions of `steroids` insecurely download an executable over an unencrypted HTTP connection. 
In scenarios where an attacker has a privileged network position, it is possible to intercept the response and replace the executable with a malicious one, resulting in code execution on the system running `steroids`.
## Recommendation
This vulnerability was discovered and reported in 2016, yet has not seen a patch issued as of 3/2018. 
The best path forward for mitigating this issue is to attempt to use an alternative module that is actively maintained and which provides similar functionality, such as the native PhoneGap API.</t>
        </is>
      </c>
      <c r="G798" t="inlineStr">
        <is>
          <t>2019-02-18T23:35:01Z</t>
        </is>
      </c>
      <c r="H798" t="inlineStr">
        <is>
          <t>&lt;= 4.1.27</t>
        </is>
      </c>
      <c r="I798" t="inlineStr"/>
    </row>
    <row r="799">
      <c r="A799" s="1" t="n">
        <v>797</v>
      </c>
      <c r="B799" t="inlineStr">
        <is>
          <t>CVE-2016-10582</t>
        </is>
      </c>
      <c r="C799" t="inlineStr">
        <is>
          <t>closurecompiler</t>
        </is>
      </c>
      <c r="D799" t="inlineStr">
        <is>
          <t>HIGH</t>
        </is>
      </c>
      <c r="E799" t="inlineStr">
        <is>
          <t>Downloads Resources over HTTP in closurecompiler</t>
        </is>
      </c>
      <c r="F799" t="inlineStr">
        <is>
          <t>Affected versions of `closurecompiler` insecurely download an executable over an unencrypted HTTP connection. 
In scenarios where an attacker has a privileged network position, it is possible to intercept the response and replace the executable with a malicious one, resulting in code execution on the system running `closurecompiler`.
## Recommendation
Update to version 1.6.1 or later.</t>
        </is>
      </c>
      <c r="G799" t="inlineStr">
        <is>
          <t>2019-02-18T23:51:19Z</t>
        </is>
      </c>
      <c r="H799" t="inlineStr">
        <is>
          <t>&lt;= 1.6.1</t>
        </is>
      </c>
      <c r="I799" t="inlineStr"/>
    </row>
    <row r="800">
      <c r="A800" s="1" t="n">
        <v>798</v>
      </c>
      <c r="B800" t="inlineStr">
        <is>
          <t>CVE-2016-10580</t>
        </is>
      </c>
      <c r="C800" t="inlineStr">
        <is>
          <t>nodewebkit</t>
        </is>
      </c>
      <c r="D800" t="inlineStr">
        <is>
          <t>HIGH</t>
        </is>
      </c>
      <c r="E800" t="inlineStr">
        <is>
          <t>Downloads Resources over HTTP in nodewebkit</t>
        </is>
      </c>
      <c r="F800" t="inlineStr">
        <is>
          <t>Affected versions of `nodewebkit` insecurely download an executable over an unencrypted HTTP connection. 
In scenarios where an attacker has a privileged network position, it is possible to intercept the response and replace the executable with a malicious one, resulting in code execution on the system running `nodewebkit`.
## Recommendation
No patch is currently available, and the package author has deprecated this package. 
The best path forward in mitigating this vulnerability is to use the [official installer](https://www.npmjs.com/nw) instead of this package, as per the package author's instructions.</t>
        </is>
      </c>
      <c r="G800" t="inlineStr">
        <is>
          <t>2019-02-18T23:51:27Z</t>
        </is>
      </c>
      <c r="H800" t="inlineStr">
        <is>
          <t>&lt;= 0.11.6</t>
        </is>
      </c>
      <c r="I800" t="inlineStr"/>
    </row>
    <row r="801">
      <c r="A801" s="1" t="n">
        <v>799</v>
      </c>
      <c r="B801" t="inlineStr">
        <is>
          <t>CVE-2016-10600</t>
        </is>
      </c>
      <c r="C801" t="inlineStr">
        <is>
          <t>webrtc-native</t>
        </is>
      </c>
      <c r="D801" t="inlineStr">
        <is>
          <t>HIGH</t>
        </is>
      </c>
      <c r="E801" t="inlineStr">
        <is>
          <t>Downloads Resources over HTTP in webrtc-native</t>
        </is>
      </c>
      <c r="F801" t="inlineStr">
        <is>
          <t>Affected versions of `webrtc-native` insecurely download an executable over an unencrypted HTTP connection. 
In scenarios where an attacker has a privileged network position, it is possible to intercept the response and replace the executable with a malicious one, resulting in code execution on the system running `webrtc-native`.
## Recommendation
No direct patch is currently available for this vulnerability. 
However, if the native components of `webrtc-native` are built from source, this avoids download the precompiled binary, therefore mitigating the insecure download. 
The package author has provided instructions for building from source [here](https://github.com/vmolsa/webrtc-native/wiki/Getting-started#building-from-source).</t>
        </is>
      </c>
      <c r="G801" t="inlineStr">
        <is>
          <t>2019-02-18T23:50:26Z</t>
        </is>
      </c>
      <c r="H801" t="inlineStr">
        <is>
          <t>&lt;= 1.4.0</t>
        </is>
      </c>
      <c r="I801" t="inlineStr"/>
    </row>
    <row r="802">
      <c r="A802" s="1" t="n">
        <v>800</v>
      </c>
      <c r="B802" t="inlineStr">
        <is>
          <t>CVE-2016-10589</t>
        </is>
      </c>
      <c r="C802" t="inlineStr">
        <is>
          <t>selenium-binaries</t>
        </is>
      </c>
      <c r="D802" t="inlineStr">
        <is>
          <t>HIGH</t>
        </is>
      </c>
      <c r="E802" t="inlineStr">
        <is>
          <t>Downloads Resources over HTTP in selenium-binaries</t>
        </is>
      </c>
      <c r="F802" t="inlineStr">
        <is>
          <t xml:space="preserve">Affected versions of `selenium-binaries` insecurely download an executable over an unencrypted HTTP connection. 
In scenarios where an attacker has a privileged network position, it is possible to intercept the response and replace the executable with a malicious one, resulting in code execution on the system running `selenium-binaries`.
## Recommendation
No fix is currently available for this vulnerability.
The best mitigation currently available is to use an alternate package, such as [selenium-webdriver](https://www.npmjs.com/package/selenium-webdriver), the official selenium bindings for node.js. </t>
        </is>
      </c>
      <c r="G802" t="inlineStr">
        <is>
          <t>2019-02-18T23:34:37Z</t>
        </is>
      </c>
      <c r="H802" t="inlineStr">
        <is>
          <t>&lt;= 0.13.9</t>
        </is>
      </c>
      <c r="I802" t="inlineStr"/>
    </row>
    <row r="803">
      <c r="A803" s="1" t="n">
        <v>801</v>
      </c>
      <c r="B803" t="inlineStr">
        <is>
          <t>CVE-2016-10585</t>
        </is>
      </c>
      <c r="C803" t="inlineStr">
        <is>
          <t>libxl</t>
        </is>
      </c>
      <c r="D803" t="inlineStr">
        <is>
          <t>HIGH</t>
        </is>
      </c>
      <c r="E803" t="inlineStr">
        <is>
          <t>Downloads Resources over HTTP in libxl</t>
        </is>
      </c>
      <c r="F803" t="inlineStr">
        <is>
          <t>Affected versions of `libxl` insecurely download an executable over an unencrypted HTTP connection. 
In scenarios where an attacker has a privileged network position, it is possible to intercept the response and replace the executable with a malicious one, resulting in code execution on the system running `libxl`.
## Recommendation
The module author recommends installing the bindings using a pinned and verified version of SDK instead of the automated download. More information is available in the modules [README](https://www.npmjs.com/package/libxl).</t>
        </is>
      </c>
      <c r="G803" t="inlineStr">
        <is>
          <t>2019-02-18T23:34:48Z</t>
        </is>
      </c>
      <c r="H803" t="inlineStr">
        <is>
          <t>&lt;= 0.3.2</t>
        </is>
      </c>
      <c r="I803" t="inlineStr"/>
    </row>
    <row r="804">
      <c r="A804" s="1" t="n">
        <v>802</v>
      </c>
      <c r="B804" t="inlineStr">
        <is>
          <t>CVE-2016-10587</t>
        </is>
      </c>
      <c r="C804" t="inlineStr">
        <is>
          <t>wasdk</t>
        </is>
      </c>
      <c r="D804" t="inlineStr">
        <is>
          <t>HIGH</t>
        </is>
      </c>
      <c r="E804" t="inlineStr">
        <is>
          <t>Downloads Resources over HTTP in wasdk</t>
        </is>
      </c>
      <c r="F804" t="inlineStr">
        <is>
          <t>Affected versions of `wasdk` insecurely download an executable over an unencrypted HTTP connection. 
In scenarios where an attacker has a privileged network position, it is possible to intercept the response and replace the executable with a malicious one, resulting in code execution on the system running `wasdk`.
## Recommendation
No fix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it are those who have compromised your network or those who have privileged access to your ISP, such as Nation State Actors or Rogue ISP Employees.</t>
        </is>
      </c>
      <c r="G804" t="inlineStr">
        <is>
          <t>2019-02-18T23:34:44Z</t>
        </is>
      </c>
      <c r="H804" t="inlineStr">
        <is>
          <t>&lt;= 1.0.54</t>
        </is>
      </c>
      <c r="I804" t="inlineStr"/>
    </row>
    <row r="805">
      <c r="A805" s="1" t="n">
        <v>803</v>
      </c>
      <c r="B805" t="inlineStr">
        <is>
          <t>CVE-2016-10584</t>
        </is>
      </c>
      <c r="C805" t="inlineStr">
        <is>
          <t>dalek-browser-chrome-canary</t>
        </is>
      </c>
      <c r="D805" t="inlineStr">
        <is>
          <t>HIGH</t>
        </is>
      </c>
      <c r="E805" t="inlineStr">
        <is>
          <t>Downloads Resources over HTTP in dalek-browser-chrome-canary</t>
        </is>
      </c>
      <c r="F805" t="inlineStr">
        <is>
          <t>Affected versions of `dalek-browser-chrome-canary` insecurely download an executable over an unencrypted HTTP connection. 
In scenarios where an attacker has a privileged network position, it is possible to intercept the response and replace the executable with a malicious one, resulting in code execution on the system running `dalek-browser-chrome-canary`.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05" t="inlineStr">
        <is>
          <t>2019-02-18T23:51:14Z</t>
        </is>
      </c>
      <c r="H805" t="inlineStr">
        <is>
          <t>&lt;= 0.0.10-2014-03-24-17-36-27</t>
        </is>
      </c>
      <c r="I805" t="inlineStr"/>
    </row>
    <row r="806">
      <c r="A806" s="1" t="n">
        <v>804</v>
      </c>
      <c r="B806" t="inlineStr">
        <is>
          <t>CVE-2016-10593</t>
        </is>
      </c>
      <c r="C806" t="inlineStr">
        <is>
          <t>ibapi</t>
        </is>
      </c>
      <c r="D806" t="inlineStr">
        <is>
          <t>HIGH</t>
        </is>
      </c>
      <c r="E806" t="inlineStr">
        <is>
          <t>Downloads Resources over HTTP in ibapi</t>
        </is>
      </c>
      <c r="F806" t="inlineStr">
        <is>
          <t>Affected versions of `ibapi` insecurely download an executable over an unencrypted HTTP connection. 
In scenarios where an attacker has a privileged network position, it is possible to intercept the response and replace the executable with a malicious one, resulting in code execution on the system running `ibapi`.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06" t="inlineStr">
        <is>
          <t>2019-02-18T23:34:17Z</t>
        </is>
      </c>
      <c r="H806" t="inlineStr">
        <is>
          <t>&lt;= 2.5.6</t>
        </is>
      </c>
      <c r="I806" t="inlineStr"/>
    </row>
    <row r="807">
      <c r="A807" s="1" t="n">
        <v>805</v>
      </c>
      <c r="B807" t="inlineStr">
        <is>
          <t>CVE-2016-10594</t>
        </is>
      </c>
      <c r="C807" t="inlineStr">
        <is>
          <t>ipip</t>
        </is>
      </c>
      <c r="D807" t="inlineStr">
        <is>
          <t>HIGH</t>
        </is>
      </c>
      <c r="E807" t="inlineStr">
        <is>
          <t>Downloads Resources over HTTP in ipip</t>
        </is>
      </c>
      <c r="F807" t="inlineStr">
        <is>
          <t>Affected versions of `ipip` insecurely downloads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and the README states that the package is deprecated.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07" t="inlineStr">
        <is>
          <t>2019-02-18T23:50:41Z</t>
        </is>
      </c>
      <c r="H807" t="inlineStr">
        <is>
          <t>&lt; 3.0.0</t>
        </is>
      </c>
      <c r="I807" t="inlineStr"/>
    </row>
    <row r="808">
      <c r="A808" s="1" t="n">
        <v>806</v>
      </c>
      <c r="B808" t="inlineStr">
        <is>
          <t>CVE-2016-10599</t>
        </is>
      </c>
      <c r="C808" t="inlineStr">
        <is>
          <t>sauce-connect</t>
        </is>
      </c>
      <c r="D808" t="inlineStr">
        <is>
          <t>HIGH</t>
        </is>
      </c>
      <c r="E808" t="inlineStr">
        <is>
          <t>Downloads Resources over HTTP in sauce-connect</t>
        </is>
      </c>
      <c r="F808" t="inlineStr">
        <is>
          <t>Affected versions of `sauce-connect` insecurely download an executable over an unencrypted HTTP connection. 
In scenarios where an attacker has a privileged network position, it is possible to intercept the response and replace the executable with a malicious one, resulting in code execution on the system running `sauce-connect`.
## Recommendation
No patch is currently available for this vulnerability, and this package has not been updated since 2013.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08" t="inlineStr">
        <is>
          <t>2019-02-18T23:34:00Z</t>
        </is>
      </c>
      <c r="H808" t="inlineStr">
        <is>
          <t>&lt;= 0.1.1</t>
        </is>
      </c>
      <c r="I808" t="inlineStr"/>
    </row>
    <row r="809">
      <c r="A809" s="1" t="n">
        <v>807</v>
      </c>
      <c r="B809" t="inlineStr">
        <is>
          <t>CVE-2016-10592</t>
        </is>
      </c>
      <c r="C809" t="inlineStr">
        <is>
          <t>jser-stat</t>
        </is>
      </c>
      <c r="D809" t="inlineStr">
        <is>
          <t>MODERATE</t>
        </is>
      </c>
      <c r="E809" t="inlineStr">
        <is>
          <t>Downloads Resources over HTTP in jser-stat</t>
        </is>
      </c>
      <c r="F809" t="inlineStr">
        <is>
          <t>Affected versions of `jser-stat` insecurely downloads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09" t="inlineStr">
        <is>
          <t>2019-02-18T23:50:53Z</t>
        </is>
      </c>
      <c r="H809" t="inlineStr">
        <is>
          <t>&lt;= 4.0.3</t>
        </is>
      </c>
      <c r="I809" t="inlineStr"/>
    </row>
    <row r="810">
      <c r="A810" s="1" t="n">
        <v>808</v>
      </c>
      <c r="B810" t="inlineStr">
        <is>
          <t>CVE-2016-10590</t>
        </is>
      </c>
      <c r="C810" t="inlineStr">
        <is>
          <t>cue-sdk-node</t>
        </is>
      </c>
      <c r="D810" t="inlineStr">
        <is>
          <t>HIGH</t>
        </is>
      </c>
      <c r="E810" t="inlineStr">
        <is>
          <t>Downloads Resources over HTTP in cue-sdk-node</t>
        </is>
      </c>
      <c r="F810" t="inlineStr">
        <is>
          <t>Affected versions of `cue-sdk-node` insecurely download an executable over an unencrypted HTTP connection. 
In scenarios where an attacker has a privileged network position, it is possible to intercept the response and replace the executable with a malicious one, resulting in code execution on the system running `cue-sdk-node`.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10" t="inlineStr">
        <is>
          <t>2019-02-18T23:50:58Z</t>
        </is>
      </c>
      <c r="H810" t="inlineStr">
        <is>
          <t>&lt;= 1.2.1</t>
        </is>
      </c>
      <c r="I810" t="inlineStr"/>
    </row>
    <row r="811">
      <c r="A811" s="1" t="n">
        <v>809</v>
      </c>
      <c r="B811" t="inlineStr">
        <is>
          <t>CVE-2016-10601</t>
        </is>
      </c>
      <c r="C811" t="inlineStr">
        <is>
          <t>webdrvr</t>
        </is>
      </c>
      <c r="D811" t="inlineStr">
        <is>
          <t>HIGH</t>
        </is>
      </c>
      <c r="E811" t="inlineStr">
        <is>
          <t>Downloads Resources over HTTP in webdrvr</t>
        </is>
      </c>
      <c r="F811" t="inlineStr">
        <is>
          <t>Affected versions of `webdrvr` insecurely download an executable over an unencrypted HTTP connection. 
In scenarios where an attacker has a privileged network position, it is possible to intercept the response and replace the executable with a malicious one, resulting in code execution on the system running `webdrvr`.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11" t="inlineStr">
        <is>
          <t>2019-02-18T23:33:54Z</t>
        </is>
      </c>
      <c r="H811" t="inlineStr">
        <is>
          <t>&lt;= 2.43.0-1</t>
        </is>
      </c>
      <c r="I811" t="inlineStr"/>
    </row>
    <row r="812">
      <c r="A812" s="1" t="n">
        <v>810</v>
      </c>
      <c r="B812" t="inlineStr">
        <is>
          <t>CVE-2016-10598</t>
        </is>
      </c>
      <c r="C812" t="inlineStr">
        <is>
          <t>arrayfire-js</t>
        </is>
      </c>
      <c r="D812" t="inlineStr">
        <is>
          <t>HIGH</t>
        </is>
      </c>
      <c r="E812" t="inlineStr">
        <is>
          <t>Downloads Resources over HTTP in arrayfire-js</t>
        </is>
      </c>
      <c r="F812" t="inlineStr">
        <is>
          <t>Affected versions of `arrayfire-js` insecurely download an executable over an unencrypted HTTP connection. 
In scenarios where an attacker has a privileged network position, it is possible to intercept the response and replace the executable with a malicious one, resulting in code execution on the system running `arrayfire-js`.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12" t="inlineStr">
        <is>
          <t>2019-02-18T23:50:32Z</t>
        </is>
      </c>
      <c r="H812" t="inlineStr">
        <is>
          <t>&lt;= 0.21.4</t>
        </is>
      </c>
      <c r="I812" t="inlineStr"/>
    </row>
    <row r="813">
      <c r="A813" s="1" t="n">
        <v>811</v>
      </c>
      <c r="B813" t="inlineStr">
        <is>
          <t>CVE-2016-10596</t>
        </is>
      </c>
      <c r="C813" t="inlineStr">
        <is>
          <t>imageoptim</t>
        </is>
      </c>
      <c r="D813" t="inlineStr">
        <is>
          <t>HIGH</t>
        </is>
      </c>
      <c r="E813" t="inlineStr">
        <is>
          <t>Downloads Resources over HTTP in imageoptim</t>
        </is>
      </c>
      <c r="F813" t="inlineStr">
        <is>
          <t>imageoptim is a Node.js wrapper for some images compression algorithms.
imageoptim downloads zipped resources over HTTP, which leaves it vulnerable to MITM attacks.  It may be possible to cause remote code execution (RCE) by swapping out the requested tarball with an attacker controlled tarball if the attacker is on the network or positioned in between the user and the remote server.
## Recommendation
No fix is currently available for this vulnerability.
It is our recommendation to not install or use this module at this time.</t>
        </is>
      </c>
      <c r="G813" t="inlineStr">
        <is>
          <t>2019-02-18T23:50:33Z</t>
        </is>
      </c>
      <c r="H813" t="inlineStr">
        <is>
          <t>&lt;= 0.5.0</t>
        </is>
      </c>
      <c r="I813" t="inlineStr"/>
    </row>
    <row r="814">
      <c r="A814" s="1" t="n">
        <v>812</v>
      </c>
      <c r="B814" t="inlineStr">
        <is>
          <t>CVE-2016-10564</t>
        </is>
      </c>
      <c r="C814" t="inlineStr">
        <is>
          <t>apk-parser</t>
        </is>
      </c>
      <c r="D814" t="inlineStr">
        <is>
          <t>HIGH</t>
        </is>
      </c>
      <c r="E814" t="inlineStr">
        <is>
          <t>Downloads Resources over HTTP in apk-parser</t>
        </is>
      </c>
      <c r="F814" t="inlineStr">
        <is>
          <t>apk-parser is a tool to extract Android Manifest info from an APK file.
apk-parser versions below 0.1.6 download binary resources over HTTP, which leaves it vulnerable to MITM attacks.  It may be possible to cause remote code execution (RCE) by swapping out the requested binary with an attacker controlled binary if the attacker is on the network or positioned in between the user and the remote server.
## Recommendation
Update to version 0.1.6 or later.</t>
        </is>
      </c>
      <c r="G814" t="inlineStr">
        <is>
          <t>2020-09-01T16:05:44Z</t>
        </is>
      </c>
      <c r="H814" t="inlineStr">
        <is>
          <t>&lt; 0.1.6</t>
        </is>
      </c>
      <c r="I814" t="inlineStr">
        <is>
          <t>0.1.6</t>
        </is>
      </c>
    </row>
    <row r="815">
      <c r="A815" s="1" t="n">
        <v>813</v>
      </c>
      <c r="B815" t="inlineStr">
        <is>
          <t>CVE-2016-10597</t>
        </is>
      </c>
      <c r="C815" t="inlineStr">
        <is>
          <t>cobalt-cli</t>
        </is>
      </c>
      <c r="D815" t="inlineStr">
        <is>
          <t>HIGH</t>
        </is>
      </c>
      <c r="E815" t="inlineStr">
        <is>
          <t>Downloads Resources over HTTP in cobalt-cli</t>
        </is>
      </c>
      <c r="F815" t="inlineStr">
        <is>
          <t>Affected versions of `cobalt-cli` insecurely download an executable over an unencrypted HTTP connection. 
In scenarios where an attacker has a privileged network position, it is possible to intercept the response and replace the executable with a malicious one, resulting in code execution on the system running `cobalt-cli`.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15" t="inlineStr">
        <is>
          <t>2019-02-18T23:34:05Z</t>
        </is>
      </c>
      <c r="H815" t="inlineStr">
        <is>
          <t>&lt;= 2.2.3</t>
        </is>
      </c>
      <c r="I815" t="inlineStr"/>
    </row>
    <row r="816">
      <c r="A816" s="1" t="n">
        <v>814</v>
      </c>
      <c r="B816" t="inlineStr">
        <is>
          <t>CVE-2016-10595</t>
        </is>
      </c>
      <c r="C816" t="inlineStr">
        <is>
          <t>jdf-sass</t>
        </is>
      </c>
      <c r="D816" t="inlineStr">
        <is>
          <t>HIGH</t>
        </is>
      </c>
      <c r="E816" t="inlineStr">
        <is>
          <t>Downloads Resources over HTTP in jdf-sass</t>
        </is>
      </c>
      <c r="F816" t="inlineStr">
        <is>
          <t>Affected versions of `jdf-sass` insecurely download an executable over an unencrypted HTTP connection. 
In scenarios where an attacker has a privileged network position, it is possible to intercept the response and replace the executable with a malicious one, resulting in code execution on the system running `jdf-sass`.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16" t="inlineStr">
        <is>
          <t>2019-02-18T23:34:11Z</t>
        </is>
      </c>
      <c r="H816" t="inlineStr">
        <is>
          <t>&lt;= 1.0.18</t>
        </is>
      </c>
      <c r="I816" t="inlineStr"/>
    </row>
    <row r="817">
      <c r="A817" s="1" t="n">
        <v>815</v>
      </c>
      <c r="B817" t="inlineStr">
        <is>
          <t>CVE-2016-10604</t>
        </is>
      </c>
      <c r="C817" t="inlineStr">
        <is>
          <t>dalek-browser-chrome</t>
        </is>
      </c>
      <c r="D817" t="inlineStr">
        <is>
          <t>HIGH</t>
        </is>
      </c>
      <c r="E817" t="inlineStr">
        <is>
          <t>Downloads Resources over HTTP in dalek-browser-chrome</t>
        </is>
      </c>
      <c r="F817" t="inlineStr">
        <is>
          <t>Affected versions of `dalek-browser-chrome` insecurely download an executable over an unencrypted HTTP connection. 
In scenarios where an attacker has a privileged network position, it is possible to intercept the response and replace the executable with a malicious one, resulting in code execution on the system running `dalek-browser-chrome`.
## Recommendation
No patch is currently available for this vulnerability.
The best mitigation is currently to avoid using this package, using a different package if available - the author of `dalek` recommends [`TestCafé`](http://devexpress.github.io/testcafe/).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17" t="inlineStr">
        <is>
          <t>2019-02-18T23:50:14Z</t>
        </is>
      </c>
      <c r="H817" t="inlineStr">
        <is>
          <t>&lt;= 0.0.11</t>
        </is>
      </c>
      <c r="I817" t="inlineStr"/>
    </row>
    <row r="818">
      <c r="A818" s="1" t="n">
        <v>816</v>
      </c>
      <c r="B818" t="inlineStr">
        <is>
          <t>CVE-2016-10603</t>
        </is>
      </c>
      <c r="C818" t="inlineStr">
        <is>
          <t>air-sdk</t>
        </is>
      </c>
      <c r="D818" t="inlineStr">
        <is>
          <t>HIGH</t>
        </is>
      </c>
      <c r="E818" t="inlineStr">
        <is>
          <t>Downloads Resources over HTTP in air-sdk</t>
        </is>
      </c>
      <c r="F818" t="inlineStr">
        <is>
          <t>Affected versions of `air-sdk` insecurely download an executable over an unencrypted HTTP connection. 
In scenarios where an attacker has a privileged network position, it is possible to intercept the response and replace the executable with a malicious one, resulting in code execution on the system running `air-sdk`.
## Recommendation
No patch is currently available for this vulnerability, and the package hasn't seen an update since 2015.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18" t="inlineStr">
        <is>
          <t>2019-02-18T23:33:48Z</t>
        </is>
      </c>
      <c r="H818" t="inlineStr">
        <is>
          <t>&lt;= 16.0.0-272-9</t>
        </is>
      </c>
      <c r="I818" t="inlineStr"/>
    </row>
    <row r="819">
      <c r="A819" s="1" t="n">
        <v>817</v>
      </c>
      <c r="B819" t="inlineStr">
        <is>
          <t>CVE-2016-10608</t>
        </is>
      </c>
      <c r="C819" t="inlineStr">
        <is>
          <t>robot-js</t>
        </is>
      </c>
      <c r="D819" t="inlineStr">
        <is>
          <t>HIGH</t>
        </is>
      </c>
      <c r="E819" t="inlineStr">
        <is>
          <t>Downloads Resources over HTTP in robot-js</t>
        </is>
      </c>
      <c r="F819" t="inlineStr">
        <is>
          <t>Affected versions of `robot-js` insecurely download an executable over an unencrypted HTTP connection. 
In scenarios where an attacker has a privileged network position, it is possible to intercept the response and replace the executable with a malicious one, resulting in code execution on the system running `robot-js`.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19" t="inlineStr">
        <is>
          <t>2019-02-18T23:48:03Z</t>
        </is>
      </c>
      <c r="H819" t="inlineStr">
        <is>
          <t>&lt;= 2.0.0</t>
        </is>
      </c>
      <c r="I819" t="inlineStr"/>
    </row>
    <row r="820">
      <c r="A820" s="1" t="n">
        <v>818</v>
      </c>
      <c r="B820" t="inlineStr">
        <is>
          <t>CVE-2016-10609</t>
        </is>
      </c>
      <c r="C820" t="inlineStr">
        <is>
          <t>chromedriver126</t>
        </is>
      </c>
      <c r="D820" t="inlineStr">
        <is>
          <t>HIGH</t>
        </is>
      </c>
      <c r="E820" t="inlineStr">
        <is>
          <t>Downloads Resources over HTTP in chromedriver126</t>
        </is>
      </c>
      <c r="F820" t="inlineStr">
        <is>
          <t>Affected versions of `chromedriver126` insecurely download an executable over an unencrypted HTTP connection. 
In scenarios where an attacker has a privileged network position, it is possible to intercept the response and replace the executable with a malicious one, resulting in code execution on the system running `chromedriver126`.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0" t="inlineStr">
        <is>
          <t>2019-02-18T23:33:30Z</t>
        </is>
      </c>
      <c r="H820" t="inlineStr">
        <is>
          <t>&lt;= 1.0.15</t>
        </is>
      </c>
      <c r="I820" t="inlineStr"/>
    </row>
    <row r="821">
      <c r="A821" s="1" t="n">
        <v>819</v>
      </c>
      <c r="B821" t="inlineStr">
        <is>
          <t>CVE-2016-10612</t>
        </is>
      </c>
      <c r="C821" t="inlineStr">
        <is>
          <t>dalek-browser-ie-canary</t>
        </is>
      </c>
      <c r="D821" t="inlineStr">
        <is>
          <t>HIGH</t>
        </is>
      </c>
      <c r="E821" t="inlineStr">
        <is>
          <t>Downloads Resources over HTTP in dalek-browser-ie-canary</t>
        </is>
      </c>
      <c r="F821" t="inlineStr">
        <is>
          <t>Affected versions of `dalek-browser-ie-canary` insecurely download an executable over an unencrypted HTTP connection. 
In scenarios where an attacker has a privileged network position, it is possible to intercept the response and replace the executable with a malicious one, resulting in code execution on the system running `dalek-browser-ie-canary`.
## Recommendation
No patch is currently available for this vulnerability, and the package author has marked the package as deprecated.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1" t="inlineStr">
        <is>
          <t>2019-02-18T23:47:47Z</t>
        </is>
      </c>
      <c r="H821" t="inlineStr">
        <is>
          <t>&lt;= 0.0.4-2014-04-04-12-11-49</t>
        </is>
      </c>
      <c r="I821" t="inlineStr"/>
    </row>
    <row r="822">
      <c r="A822" s="1" t="n">
        <v>820</v>
      </c>
      <c r="B822" t="inlineStr">
        <is>
          <t>CVE-2016-10606</t>
        </is>
      </c>
      <c r="C822" t="inlineStr">
        <is>
          <t>grunt-webdriver-qunit</t>
        </is>
      </c>
      <c r="D822" t="inlineStr">
        <is>
          <t>HIGH</t>
        </is>
      </c>
      <c r="E822" t="inlineStr">
        <is>
          <t>Downloads Resources over HTTP in grunt-webdriver-qunit</t>
        </is>
      </c>
      <c r="F822" t="inlineStr">
        <is>
          <t>Affected versions of `grunt-webdriver-qunit` insecurely download an executable over an unencrypted HTTP connection. 
In scenarios where an attacker has a privileged network position, it is possible to intercept the response and replace the executable with a malicious one, resulting in code execution on the system running `grunt-webdriver-qunit`.
## Recommendation
No patch is currently available for this vulnerability, and the package author has marked the package as deprecated.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2" t="inlineStr">
        <is>
          <t>2019-02-18T23:48:11Z</t>
        </is>
      </c>
      <c r="H822" t="inlineStr">
        <is>
          <t>&lt;= 0.2.6</t>
        </is>
      </c>
      <c r="I822" t="inlineStr"/>
    </row>
    <row r="823">
      <c r="A823" s="1" t="n">
        <v>821</v>
      </c>
      <c r="B823" t="inlineStr">
        <is>
          <t>CVE-2016-10607</t>
        </is>
      </c>
      <c r="C823" t="inlineStr">
        <is>
          <t>openframe-glslviewer</t>
        </is>
      </c>
      <c r="D823" t="inlineStr">
        <is>
          <t>HIGH</t>
        </is>
      </c>
      <c r="E823" t="inlineStr">
        <is>
          <t>Downloads Resources over HTTP in openframe-glslviewer</t>
        </is>
      </c>
      <c r="F823" t="inlineStr">
        <is>
          <t>Affected versions of `openframe-glslviewer` insecurely download an executable over an unencrypted HTTP connection. 
In scenarios where an attacker has a privileged network position, it is possible to intercept the response and replace the executable with a malicious one, resulting in code execution on the system running `openframe-glslviewer`.
## Recommendation
No patch is currently available for this vulnerability, and the package hasn't been updated since 2014.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3" t="inlineStr">
        <is>
          <t>2019-02-18T23:33:42Z</t>
        </is>
      </c>
      <c r="H823" t="inlineStr">
        <is>
          <t>&lt;= 0.2.7</t>
        </is>
      </c>
      <c r="I823" t="inlineStr"/>
    </row>
    <row r="824">
      <c r="A824" s="1" t="n">
        <v>822</v>
      </c>
      <c r="B824" t="inlineStr">
        <is>
          <t>CVE-2016-10605</t>
        </is>
      </c>
      <c r="C824" t="inlineStr">
        <is>
          <t>dalek-browser-ie</t>
        </is>
      </c>
      <c r="D824" t="inlineStr">
        <is>
          <t>HIGH</t>
        </is>
      </c>
      <c r="E824" t="inlineStr">
        <is>
          <t>Downloads Resources over HTTP in dalek-browser-ie</t>
        </is>
      </c>
      <c r="F824" t="inlineStr">
        <is>
          <t>Affected versions of `dalek-browser-ie` insecurely download an executable over an unencrypted HTTP connection. 
In scenarios where an attacker has a privileged network position, it is possible to intercept the response and replace the executable with a malicious one, resulting in code execution on the system running `dalek-browser-ie`.
## Recommendation
No patch is currently available for this vulnerability, and the package author has marked the package as deprecated.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4" t="inlineStr">
        <is>
          <t>2019-02-18T23:50:04Z</t>
        </is>
      </c>
      <c r="H824" t="inlineStr">
        <is>
          <t>&lt;= 0.0.5</t>
        </is>
      </c>
      <c r="I824" t="inlineStr"/>
    </row>
    <row r="825">
      <c r="A825" s="1" t="n">
        <v>823</v>
      </c>
      <c r="B825" t="inlineStr">
        <is>
          <t>CVE-2016-10614</t>
        </is>
      </c>
      <c r="C825" t="inlineStr">
        <is>
          <t>httpsync</t>
        </is>
      </c>
      <c r="D825" t="inlineStr">
        <is>
          <t>HIGH</t>
        </is>
      </c>
      <c r="E825" t="inlineStr">
        <is>
          <t>Downloads Resources over HTTP in httpsync</t>
        </is>
      </c>
      <c r="F825" t="inlineStr">
        <is>
          <t>Affected versions of `httpsync` insecurely download an executable over an unencrypted HTTP connection. 
In scenarios where an attacker has a privileged network position, it is possible to intercept the response and replace the executable with a malicious one, resulting in code execution on the system running `httpsync`.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5" t="inlineStr">
        <is>
          <t>2019-02-18T23:47:40Z</t>
        </is>
      </c>
      <c r="H825" t="inlineStr">
        <is>
          <t>&lt;= 0.0.8</t>
        </is>
      </c>
      <c r="I825" t="inlineStr"/>
    </row>
    <row r="826">
      <c r="A826" s="1" t="n">
        <v>824</v>
      </c>
      <c r="B826" t="inlineStr">
        <is>
          <t>CVE-2016-10613</t>
        </is>
      </c>
      <c r="C826" t="inlineStr">
        <is>
          <t>bionode-sra</t>
        </is>
      </c>
      <c r="D826" t="inlineStr">
        <is>
          <t>HIGH</t>
        </is>
      </c>
      <c r="E826" t="inlineStr">
        <is>
          <t>Downloads Resources over HTTP in bionode-sra</t>
        </is>
      </c>
      <c r="F826" t="inlineStr">
        <is>
          <t>Affected versions of `bionode-sra` insecurely downloads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The best mitigation is currently to avoid using this package, using a different package if available. The author of this package has suggested using [urllib-sync](https://www.npmjs.com/package/urllib-sync).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6" t="inlineStr">
        <is>
          <t>2019-02-18T23:56:45Z</t>
        </is>
      </c>
      <c r="H826" t="inlineStr">
        <is>
          <t>&lt;= 1.0.3</t>
        </is>
      </c>
      <c r="I826" t="inlineStr"/>
    </row>
    <row r="827">
      <c r="A827" s="1" t="n">
        <v>825</v>
      </c>
      <c r="B827" t="inlineStr">
        <is>
          <t>CVE-2016-10619</t>
        </is>
      </c>
      <c r="C827" t="inlineStr">
        <is>
          <t>pennyworth</t>
        </is>
      </c>
      <c r="D827" t="inlineStr">
        <is>
          <t>HIGH</t>
        </is>
      </c>
      <c r="E827" t="inlineStr">
        <is>
          <t>Downloads Resources over HTTP in pennyworth</t>
        </is>
      </c>
      <c r="F827" t="inlineStr">
        <is>
          <t>Affected versions of `pennyworth` insecurely downloads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7" t="inlineStr">
        <is>
          <t>2019-02-18T23:56:51Z</t>
        </is>
      </c>
      <c r="H827" t="inlineStr">
        <is>
          <t>&lt;= 1.0.1</t>
        </is>
      </c>
      <c r="I827" t="inlineStr"/>
    </row>
    <row r="828">
      <c r="A828" s="1" t="n">
        <v>826</v>
      </c>
      <c r="B828" t="inlineStr">
        <is>
          <t>CVE-2016-10618</t>
        </is>
      </c>
      <c r="C828" t="inlineStr">
        <is>
          <t>node-browser</t>
        </is>
      </c>
      <c r="D828" t="inlineStr">
        <is>
          <t>HIGH</t>
        </is>
      </c>
      <c r="E828" t="inlineStr">
        <is>
          <t>Downloads Resources over HTTP in node-browser</t>
        </is>
      </c>
      <c r="F828" t="inlineStr">
        <is>
          <t>Affected versions of `node-browser` insecurely downloads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8" t="inlineStr">
        <is>
          <t>2019-02-18T23:56:50Z</t>
        </is>
      </c>
      <c r="H828" t="inlineStr">
        <is>
          <t>&lt;= 0.0.3</t>
        </is>
      </c>
      <c r="I828" t="inlineStr"/>
    </row>
    <row r="829">
      <c r="A829" s="1" t="n">
        <v>827</v>
      </c>
      <c r="B829" t="inlineStr">
        <is>
          <t>CVE-2016-10615</t>
        </is>
      </c>
      <c r="C829" t="inlineStr">
        <is>
          <t>curses</t>
        </is>
      </c>
      <c r="D829" t="inlineStr">
        <is>
          <t>HIGH</t>
        </is>
      </c>
      <c r="E829" t="inlineStr">
        <is>
          <t>Downloads Resources over HTTP in curses</t>
        </is>
      </c>
      <c r="F829" t="inlineStr">
        <is>
          <t>Affected versions of `curses` insecurely download an executable over an unencrypted HTTP connection. 
In scenarios where an attacker has a privileged network position, it is possible to intercept the response and replace the executable with a malicious one, resulting in code execution on the system running `curses`.
## Recommendation
No patch is currently available for this vulnerability, and the package has not been updated since 2013.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29" t="inlineStr">
        <is>
          <t>2019-02-18T23:56:47Z</t>
        </is>
      </c>
      <c r="H829" t="inlineStr">
        <is>
          <t>&lt;= 0.0.10</t>
        </is>
      </c>
      <c r="I829" t="inlineStr"/>
    </row>
    <row r="830">
      <c r="A830" s="1" t="n">
        <v>828</v>
      </c>
      <c r="B830" t="inlineStr">
        <is>
          <t>CVE-2016-10620</t>
        </is>
      </c>
      <c r="C830" t="inlineStr">
        <is>
          <t>atom-node-module-installer</t>
        </is>
      </c>
      <c r="D830" t="inlineStr">
        <is>
          <t>HIGH</t>
        </is>
      </c>
      <c r="E830" t="inlineStr">
        <is>
          <t>Downloads Resources over HTTP in atom-node-module-installer</t>
        </is>
      </c>
      <c r="F830" t="inlineStr">
        <is>
          <t>Affected versions of `atom-node-module-installer` insecurely download an executable over an unencrypted HTTP connection. 
In scenarios where an attacker has a privileged network position, it is possible to intercept the response and replace the executable with a malicious one, resulting in code execution on the system running `atom-node-module-installer`.
## Recommendation
No patch is currently available for this vulnerability, and the package has not been updated since 2014.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30" t="inlineStr">
        <is>
          <t>2019-02-18T23:56:53Z</t>
        </is>
      </c>
      <c r="H830" t="inlineStr">
        <is>
          <t>&lt;= 0.9.0</t>
        </is>
      </c>
      <c r="I830" t="inlineStr"/>
    </row>
    <row r="831">
      <c r="A831" s="1" t="n">
        <v>829</v>
      </c>
      <c r="B831" t="inlineStr">
        <is>
          <t>CVE-2016-10621</t>
        </is>
      </c>
      <c r="C831" t="inlineStr">
        <is>
          <t>fibjs</t>
        </is>
      </c>
      <c r="D831" t="inlineStr">
        <is>
          <t>HIGH</t>
        </is>
      </c>
      <c r="E831" t="inlineStr">
        <is>
          <t>Downloads Resources over HTTP in fibjs</t>
        </is>
      </c>
      <c r="F831" t="inlineStr">
        <is>
          <t>Affected versions of `fibjs` insecurely download an executable over an unencrypted HTTP connection. 
In scenarios where an attacker has a privileged network position, it is possible to intercept the response and replace the executable with a malicious one, resulting in code execution on the system running `fibjs`.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31" t="inlineStr">
        <is>
          <t>2019-02-18T23:56:54Z</t>
        </is>
      </c>
      <c r="H831" t="inlineStr">
        <is>
          <t>&lt;= 0.1.8</t>
        </is>
      </c>
      <c r="I831" t="inlineStr"/>
    </row>
    <row r="832">
      <c r="A832" s="1" t="n">
        <v>830</v>
      </c>
      <c r="B832" t="inlineStr">
        <is>
          <t>CVE-2016-10616</t>
        </is>
      </c>
      <c r="C832" t="inlineStr">
        <is>
          <t>openframe-image</t>
        </is>
      </c>
      <c r="D832" t="inlineStr">
        <is>
          <t>HIGH</t>
        </is>
      </c>
      <c r="E832" t="inlineStr">
        <is>
          <t>Downloads Resources over HTTP in openframe-image</t>
        </is>
      </c>
      <c r="F832" t="inlineStr">
        <is>
          <t>Affected versions of `openframe-image` insecurely downloads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32" t="inlineStr">
        <is>
          <t>2019-02-18T23:47:37Z</t>
        </is>
      </c>
      <c r="H832" t="inlineStr">
        <is>
          <t>&lt;= 0.2.0</t>
        </is>
      </c>
      <c r="I832" t="inlineStr"/>
    </row>
    <row r="833">
      <c r="A833" s="1" t="n">
        <v>831</v>
      </c>
      <c r="B833" t="inlineStr">
        <is>
          <t>CVE-2016-10617</t>
        </is>
      </c>
      <c r="C833" t="inlineStr">
        <is>
          <t>box2d-native</t>
        </is>
      </c>
      <c r="D833" t="inlineStr">
        <is>
          <t>HIGH</t>
        </is>
      </c>
      <c r="E833" t="inlineStr">
        <is>
          <t>Downloads Resources over HTTP in box2d-native</t>
        </is>
      </c>
      <c r="F833" t="inlineStr">
        <is>
          <t>Affected versions of `box2d-native` insecurely download an executable over an unencrypted HTTP connection. 
In scenarios where an attacker has a privileged network position, it is possible to intercept the response and replace the executable with a malicious one, resulting in code execution on the system running `box2d-native`.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33" t="inlineStr">
        <is>
          <t>2019-02-18T23:56:48Z</t>
        </is>
      </c>
      <c r="H833" t="inlineStr">
        <is>
          <t>&lt;= 0.0.8</t>
        </is>
      </c>
      <c r="I833" t="inlineStr"/>
    </row>
    <row r="834">
      <c r="A834" s="1" t="n">
        <v>832</v>
      </c>
      <c r="B834" t="inlineStr">
        <is>
          <t>CVE-2016-10623</t>
        </is>
      </c>
      <c r="C834" t="inlineStr">
        <is>
          <t>macaca-chromedriver-zxa</t>
        </is>
      </c>
      <c r="D834" t="inlineStr">
        <is>
          <t>HIGH</t>
        </is>
      </c>
      <c r="E834" t="inlineStr">
        <is>
          <t>Downloads Resources over HTTP in macaca-chromedriver-zxa</t>
        </is>
      </c>
      <c r="F834" t="inlineStr">
        <is>
          <t>Affected versions of `macaca-chromedriver-zxa` insecurely download an executable over an unencrypted HTTP connection. 
In scenarios where an attacker has a privileged network position, it is possible to intercept the response and replace the executable with a malicious one, resulting in code execution on the system running `macaca-chromedriver-zxa`.
## Recommendation
The best mitigation is to manually set the download URL to a safe HTTPS server via the `CHROMEDRIVER_CDNURL` environment variable.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34" t="inlineStr">
        <is>
          <t>2019-02-18T23:56:56Z</t>
        </is>
      </c>
      <c r="H834" t="inlineStr">
        <is>
          <t>&lt;= 0.1.9</t>
        </is>
      </c>
      <c r="I834" t="inlineStr"/>
    </row>
    <row r="835">
      <c r="A835" s="1" t="n">
        <v>833</v>
      </c>
      <c r="B835" t="inlineStr">
        <is>
          <t>CVE-2016-10624</t>
        </is>
      </c>
      <c r="C835" t="inlineStr">
        <is>
          <t>selenium-chromedriver</t>
        </is>
      </c>
      <c r="D835" t="inlineStr">
        <is>
          <t>HIGH</t>
        </is>
      </c>
      <c r="E835" t="inlineStr">
        <is>
          <t>Downloads Resources over HTTP in selenium-chromedriver</t>
        </is>
      </c>
      <c r="F835" t="inlineStr">
        <is>
          <t>Affected versions of `selenium-chromedriver` insecurely download an executable over an unencrypted HTTP connection. 
In scenarios where an attacker has a privileged network position, it is possible to intercept the response and replace the executable with a malicious one, resulting in code execution on the system running `selenium-chromedriver`.
## Recommendation
No patch is currently available for this vulnerability, and the author has marked the package as deprecated.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t>
        </is>
      </c>
      <c r="G835" t="inlineStr">
        <is>
          <t>2019-02-18T23:47:27Z</t>
        </is>
      </c>
      <c r="H835" t="inlineStr">
        <is>
          <t>&lt;= 0.0.2</t>
        </is>
      </c>
      <c r="I835" t="inlineStr"/>
    </row>
    <row r="836">
      <c r="A836" s="1" t="n">
        <v>834</v>
      </c>
      <c r="B836" t="inlineStr">
        <is>
          <t>CVE-2016-10632</t>
        </is>
      </c>
      <c r="C836" t="inlineStr">
        <is>
          <t>apk-parser2</t>
        </is>
      </c>
      <c r="D836" t="inlineStr">
        <is>
          <t>HIGH</t>
        </is>
      </c>
      <c r="E836" t="inlineStr">
        <is>
          <t>Downloads Resources over HTTP in apk-parser2</t>
        </is>
      </c>
      <c r="F836" t="inlineStr">
        <is>
          <t>Affected versions of `apk-parser2` insecurely download an executable over an unencrypted HTTP connection. 
In scenarios where an attacker has a privileged network position, it is possible to intercept the response and replace the executable with a malicious one, resulting in code execution on the system running `apk-parser2`.
## Recommendation
No patch is currently available for this vulnerability, and the package has not been updated since 2014.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36" t="inlineStr">
        <is>
          <t>2018-09-18T13:49:31Z</t>
        </is>
      </c>
      <c r="H836" t="inlineStr">
        <is>
          <t>&lt;= 0.1.1</t>
        </is>
      </c>
      <c r="I836" t="inlineStr"/>
    </row>
    <row r="837">
      <c r="A837" s="1" t="n">
        <v>835</v>
      </c>
      <c r="B837" t="inlineStr">
        <is>
          <t>CVE-2016-10628</t>
        </is>
      </c>
      <c r="C837" t="inlineStr">
        <is>
          <t>selenium-wrapper</t>
        </is>
      </c>
      <c r="D837" t="inlineStr">
        <is>
          <t>HIGH</t>
        </is>
      </c>
      <c r="E837" t="inlineStr">
        <is>
          <t>Downloads Resources over HTTP in selenium-wrapper</t>
        </is>
      </c>
      <c r="F837" t="inlineStr">
        <is>
          <t>Affected versions of `selenium-wrapper` insecurely download an executable over an unencrypted HTTP connection. 
In scenarios where an attacker has a privileged network position, it is possible to intercept the response and replace the executable with a malicious one, resulting in code execution on the system running `selenium-wrapper`.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37" t="inlineStr">
        <is>
          <t>2019-02-18T23:47:21Z</t>
        </is>
      </c>
      <c r="H837" t="inlineStr">
        <is>
          <t>&lt;= 0.0.9</t>
        </is>
      </c>
      <c r="I837" t="inlineStr"/>
    </row>
    <row r="838">
      <c r="A838" s="1" t="n">
        <v>836</v>
      </c>
      <c r="B838" t="inlineStr">
        <is>
          <t>CVE-2016-10631</t>
        </is>
      </c>
      <c r="C838" t="inlineStr">
        <is>
          <t>jvminstall</t>
        </is>
      </c>
      <c r="D838" t="inlineStr">
        <is>
          <t>HIGH</t>
        </is>
      </c>
      <c r="E838" t="inlineStr">
        <is>
          <t>Downloads Resources over HTTP in jvminstall</t>
        </is>
      </c>
      <c r="F838" t="inlineStr">
        <is>
          <t>Affected versions of `jvminstall` insecurely download an executable over an unencrypted HTTP connection. 
In scenarios where an attacker has a privileged network position, it is possible to intercept the response and replace the executable with a malicious one, resulting in code execution on the system running `jvminstall`.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38" t="inlineStr">
        <is>
          <t>2019-02-18T23:57:03Z</t>
        </is>
      </c>
      <c r="H838" t="inlineStr">
        <is>
          <t>&lt;= 0.1.0</t>
        </is>
      </c>
      <c r="I838" t="inlineStr"/>
    </row>
    <row r="839">
      <c r="A839" s="1" t="n">
        <v>837</v>
      </c>
      <c r="B839" t="inlineStr">
        <is>
          <t>CVE-2016-10627</t>
        </is>
      </c>
      <c r="C839" t="inlineStr">
        <is>
          <t>scala-bin</t>
        </is>
      </c>
      <c r="D839" t="inlineStr">
        <is>
          <t>HIGH</t>
        </is>
      </c>
      <c r="E839" t="inlineStr">
        <is>
          <t>Downloads Resources over HTTP in scala-bin</t>
        </is>
      </c>
      <c r="F839" t="inlineStr">
        <is>
          <t>Affected versions of `scala-bin` insecurely download an executable over an unencrypted HTTP connection. 
In scenarios where an attacker has a privileged network position, it is possible to intercept the response and replace the executable with a malicious one, resulting in code execution on the system running `scala-bin`.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39" t="inlineStr">
        <is>
          <t>2019-02-18T23:57:00Z</t>
        </is>
      </c>
      <c r="H839" t="inlineStr">
        <is>
          <t>&lt;= 0.3.3</t>
        </is>
      </c>
      <c r="I839" t="inlineStr"/>
    </row>
    <row r="840">
      <c r="A840" s="1" t="n">
        <v>838</v>
      </c>
      <c r="B840" t="inlineStr">
        <is>
          <t>CVE-2016-10629</t>
        </is>
      </c>
      <c r="C840" t="inlineStr">
        <is>
          <t>nw-with-arm</t>
        </is>
      </c>
      <c r="D840" t="inlineStr">
        <is>
          <t>HIGH</t>
        </is>
      </c>
      <c r="E840" t="inlineStr">
        <is>
          <t>Downloads Resources over HTTP in nw-with-arm</t>
        </is>
      </c>
      <c r="F840" t="inlineStr">
        <is>
          <t>Affected versions of `nw-with-arm` insecurely download an executable over an unencrypted HTTP connection. 
In scenarios where an attacker has a privileged network position, it is possible to intercept the response and replace the executable with a malicious one, resulting in code execution on the system running `nw-with-arm`.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0" t="inlineStr">
        <is>
          <t>2019-02-18T23:57:01Z</t>
        </is>
      </c>
      <c r="H840" t="inlineStr">
        <is>
          <t>&lt;= 0.14.0</t>
        </is>
      </c>
      <c r="I840" t="inlineStr"/>
    </row>
    <row r="841">
      <c r="A841" s="1" t="n">
        <v>839</v>
      </c>
      <c r="B841" t="inlineStr">
        <is>
          <t>CVE-2016-10630</t>
        </is>
      </c>
      <c r="C841" t="inlineStr">
        <is>
          <t>install-g-test</t>
        </is>
      </c>
      <c r="D841" t="inlineStr">
        <is>
          <t>HIGH</t>
        </is>
      </c>
      <c r="E841" t="inlineStr">
        <is>
          <t>Downloads Resources over HTTP in install-g-test</t>
        </is>
      </c>
      <c r="F841" t="inlineStr">
        <is>
          <t>Affected versions of `install-g-test` insecurely download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1" t="inlineStr">
        <is>
          <t>2019-02-18T23:47:20Z</t>
        </is>
      </c>
      <c r="H841" t="inlineStr">
        <is>
          <t>&lt;= 2.0.12</t>
        </is>
      </c>
      <c r="I841" t="inlineStr"/>
    </row>
    <row r="842">
      <c r="A842" s="1" t="n">
        <v>840</v>
      </c>
      <c r="B842" t="inlineStr">
        <is>
          <t>CVE-2016-10634</t>
        </is>
      </c>
      <c r="C842" t="inlineStr">
        <is>
          <t>scalajs-standalone-bin</t>
        </is>
      </c>
      <c r="D842" t="inlineStr">
        <is>
          <t>HIGH</t>
        </is>
      </c>
      <c r="E842" t="inlineStr">
        <is>
          <t>Downloads Resources over HTTP in scalajs-standalone-bin</t>
        </is>
      </c>
      <c r="F842" t="inlineStr">
        <is>
          <t>Affected versions of `scalajs-standalone-bin` insecurely download an executable over an unencrypted HTTP connection. 
In scenarios where an attacker has a privileged network position, it is possible to intercept the response and replace the executable with a malicious one, resulting in code execution on the system running `scalajs-standalone-bin`.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2" t="inlineStr">
        <is>
          <t>2019-02-18T23:47:13Z</t>
        </is>
      </c>
      <c r="H842" t="inlineStr">
        <is>
          <t>&lt;= 0.4.3</t>
        </is>
      </c>
      <c r="I842" t="inlineStr"/>
    </row>
    <row r="843">
      <c r="A843" s="1" t="n">
        <v>841</v>
      </c>
      <c r="B843" t="inlineStr">
        <is>
          <t>CVE-2016-10633</t>
        </is>
      </c>
      <c r="C843" t="inlineStr">
        <is>
          <t>dwebp-bin</t>
        </is>
      </c>
      <c r="D843" t="inlineStr">
        <is>
          <t>HIGH</t>
        </is>
      </c>
      <c r="E843" t="inlineStr">
        <is>
          <t>Downloads Resources over HTTP in dwebp-bin</t>
        </is>
      </c>
      <c r="F843" t="inlineStr">
        <is>
          <t>Affected versions of `dwebp-bin` insecurely download an executable over an unencrypted HTTP connection. 
In scenarios where an attacker has a privileged network position, it is possible to intercept the response and replace the executable with a malicious one, resulting in code execution on the system running `dwebp-bin`.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3" t="inlineStr">
        <is>
          <t>2019-02-18T23:57:04Z</t>
        </is>
      </c>
      <c r="H843" t="inlineStr">
        <is>
          <t>&lt;= 0.1.6</t>
        </is>
      </c>
      <c r="I843" t="inlineStr"/>
    </row>
    <row r="844">
      <c r="A844" s="1" t="n">
        <v>842</v>
      </c>
      <c r="B844" t="inlineStr">
        <is>
          <t>CVE-2016-10642</t>
        </is>
      </c>
      <c r="C844" t="inlineStr">
        <is>
          <t>cmake</t>
        </is>
      </c>
      <c r="D844" t="inlineStr">
        <is>
          <t>HIGH</t>
        </is>
      </c>
      <c r="E844" t="inlineStr">
        <is>
          <t>Downloads Resources over HTTP in cmake</t>
        </is>
      </c>
      <c r="F844" t="inlineStr">
        <is>
          <t>Affected versions of `cmake` insecurely download an executable over an unencrypted HTTP connection. 
In scenarios where an attacker has a privileged network position, it is possible to intercept the response and replace the executable with a malicious one, resulting in code execution on the system running `cmake`.
## Recommendation
No patch is currently available for this vulnerability.
The best mitigation is currently to avoid using this package, using a different package if available, or installing the cmake binaries via a system package manager, such as `apt-get`.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4" t="inlineStr">
        <is>
          <t>2018-08-15T19:30:48Z</t>
        </is>
      </c>
      <c r="H844" t="inlineStr">
        <is>
          <t>&gt; 0</t>
        </is>
      </c>
      <c r="I844" t="inlineStr"/>
    </row>
    <row r="845">
      <c r="A845" s="1" t="n">
        <v>843</v>
      </c>
      <c r="B845" t="inlineStr">
        <is>
          <t>CVE-2016-10641</t>
        </is>
      </c>
      <c r="C845" t="inlineStr">
        <is>
          <t>node-bsdiff-android</t>
        </is>
      </c>
      <c r="D845" t="inlineStr">
        <is>
          <t>HIGH</t>
        </is>
      </c>
      <c r="E845" t="inlineStr">
        <is>
          <t>Downloads Resources over HTTP in node-bsdiff-android</t>
        </is>
      </c>
      <c r="F845" t="inlineStr">
        <is>
          <t>Affected versions of `node-bsdiff-android` insecurely download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and the package has not seen an update since 2014.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5" t="inlineStr">
        <is>
          <t>2018-09-18T13:49:54Z</t>
        </is>
      </c>
      <c r="H845" t="inlineStr">
        <is>
          <t>&lt; 0.1.5</t>
        </is>
      </c>
      <c r="I845" t="inlineStr"/>
    </row>
    <row r="846">
      <c r="A846" s="1" t="n">
        <v>844</v>
      </c>
      <c r="B846" t="inlineStr">
        <is>
          <t>CVE-2016-10640</t>
        </is>
      </c>
      <c r="C846" t="inlineStr">
        <is>
          <t>node-thulac</t>
        </is>
      </c>
      <c r="D846" t="inlineStr">
        <is>
          <t>HIGH</t>
        </is>
      </c>
      <c r="E846" t="inlineStr">
        <is>
          <t>Downloads Resources over HTTP in node-thulac</t>
        </is>
      </c>
      <c r="F846" t="inlineStr">
        <is>
          <t>Affected versions of `node-thulac` insecurely download an executable over an unencrypted HTTP connection. 
In scenarios where an attacker has a privileged network position, it is possible to intercept the response and replace the executable with a malicious one, resulting in code execution on the system running `node-thulac`.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6" t="inlineStr">
        <is>
          <t>2019-02-18T23:47:06Z</t>
        </is>
      </c>
      <c r="H846" t="inlineStr">
        <is>
          <t>&lt;= 2.1.3</t>
        </is>
      </c>
      <c r="I846" t="inlineStr"/>
    </row>
    <row r="847">
      <c r="A847" s="1" t="n">
        <v>845</v>
      </c>
      <c r="B847" t="inlineStr">
        <is>
          <t>CVE-2016-10637</t>
        </is>
      </c>
      <c r="C847" t="inlineStr">
        <is>
          <t>haxe-dev</t>
        </is>
      </c>
      <c r="D847" t="inlineStr">
        <is>
          <t>HIGH</t>
        </is>
      </c>
      <c r="E847" t="inlineStr">
        <is>
          <t>Downloads Resources over HTTP in haxe-dev</t>
        </is>
      </c>
      <c r="F847" t="inlineStr">
        <is>
          <t>Affected versions of `haxe-dev` insecurely download an executable over an unencrypted HTTP connection. 
In scenarios where an attacker has a privileged network position, it is possible to intercept the response and replace the executable with a malicious one, resulting in code execution on the system running `haxe-dev`.
## Recommendation
This package is actively maintained, yet after 2 years, the maintainer has not provided a patch for the vulnerability. This likely means that the maintainer has decided to accept the risk, and this vulnerability will never be patched.
Because of this,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7" t="inlineStr">
        <is>
          <t>2019-02-18T23:47:10Z</t>
        </is>
      </c>
      <c r="H847" t="inlineStr">
        <is>
          <t>&lt;= 3.2.1</t>
        </is>
      </c>
      <c r="I847" t="inlineStr"/>
    </row>
    <row r="848">
      <c r="A848" s="1" t="n">
        <v>846</v>
      </c>
      <c r="B848" t="inlineStr">
        <is>
          <t>CVE-2016-10639</t>
        </is>
      </c>
      <c r="C848" t="inlineStr">
        <is>
          <t>redis-srvr</t>
        </is>
      </c>
      <c r="D848" t="inlineStr">
        <is>
          <t>HIGH</t>
        </is>
      </c>
      <c r="E848" t="inlineStr">
        <is>
          <t>Downloads Resources over HTTP in redis-srvr</t>
        </is>
      </c>
      <c r="F848" t="inlineStr">
        <is>
          <t>Affected versions of `redis-srvr` insecurely download an executable over an unencrypted HTTP connection. 
In scenarios where an attacker has a privileged network position, it is possible to intercept the response and replace the executable with a malicious one, resulting in code execution on the system running `redis-srvr`.
## Recommendation
No patch is currently available for this vulnerability, and the package has not seen an update since 2014.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8" t="inlineStr">
        <is>
          <t>2019-02-18T23:47:07Z</t>
        </is>
      </c>
      <c r="H848" t="inlineStr">
        <is>
          <t>&lt;= 2.8.17-beta.6</t>
        </is>
      </c>
      <c r="I848" t="inlineStr"/>
    </row>
    <row r="849">
      <c r="A849" s="1" t="n">
        <v>847</v>
      </c>
      <c r="B849" t="inlineStr">
        <is>
          <t>CVE-2016-10636</t>
        </is>
      </c>
      <c r="C849" t="inlineStr">
        <is>
          <t>grunt-ccompiler</t>
        </is>
      </c>
      <c r="D849" t="inlineStr">
        <is>
          <t>HIGH</t>
        </is>
      </c>
      <c r="E849" t="inlineStr">
        <is>
          <t>Downloads Resources over HTTP in grunt-ccompiler</t>
        </is>
      </c>
      <c r="F849" t="inlineStr">
        <is>
          <t>Affected versions of `grunt-ccompiler` insecurely download an executable over an unencrypted HTTP connection. 
In scenarios where an attacker has a privileged network position, it is possible to intercept the response and replace the executable with a malicious one, resulting in code execution on the system running `grunt-ccompiler`.
## Recommendation
No patch is currently available for this vulnerability, and the repository has been deleted from the owner's github account.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49" t="inlineStr">
        <is>
          <t>2019-02-18T23:47:11Z</t>
        </is>
      </c>
      <c r="H849" t="inlineStr">
        <is>
          <t>&lt;= 0.1.0</t>
        </is>
      </c>
      <c r="I849" t="inlineStr"/>
    </row>
    <row r="850">
      <c r="A850" s="1" t="n">
        <v>848</v>
      </c>
      <c r="B850" t="inlineStr">
        <is>
          <t>CVE-2016-10644</t>
        </is>
      </c>
      <c r="C850" t="inlineStr">
        <is>
          <t>slimerjs-edge</t>
        </is>
      </c>
      <c r="D850" t="inlineStr">
        <is>
          <t>HIGH</t>
        </is>
      </c>
      <c r="E850" t="inlineStr">
        <is>
          <t>Downloads Resources over HTTP in slimerjs-edge</t>
        </is>
      </c>
      <c r="F850" t="inlineStr">
        <is>
          <t>Affected versions of `slimerjs-edge` insecurely download an executable over an unencrypted HTTP connection. 
In scenarios where an attacker has a privileged network position, it is possible to intercept the response and replace the executable with a malicious one, resulting in code execution on the system running `slimerjs-edge`.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50" t="inlineStr">
        <is>
          <t>2018-08-15T19:25:47Z</t>
        </is>
      </c>
      <c r="H850" t="inlineStr">
        <is>
          <t>&gt; 0</t>
        </is>
      </c>
      <c r="I850" t="inlineStr"/>
    </row>
    <row r="851">
      <c r="A851" s="1" t="n">
        <v>849</v>
      </c>
      <c r="B851" t="inlineStr">
        <is>
          <t>CVE-2016-10643</t>
        </is>
      </c>
      <c r="C851" t="inlineStr">
        <is>
          <t>jstestdriver</t>
        </is>
      </c>
      <c r="D851" t="inlineStr">
        <is>
          <t>HIGH</t>
        </is>
      </c>
      <c r="E851" t="inlineStr">
        <is>
          <t>Downloads Resources over HTTP in jstestdriver</t>
        </is>
      </c>
      <c r="F851" t="inlineStr">
        <is>
          <t>Affected versions of `jstestdriver` insecurely download an executable over an unencrypted HTTP connection. 
In scenarios where an attacker has a privileged network position, it is possible to intercept the response and replace the executable with a malicious one, resulting in code execution on the system running `jstestdriver`.
## Recommendation
No patch is currently available for this vulnerability, and the package has not seen an update since 2011.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51" t="inlineStr">
        <is>
          <t>2018-08-15T19:27:25Z</t>
        </is>
      </c>
      <c r="H851" t="inlineStr">
        <is>
          <t>&gt; 0</t>
        </is>
      </c>
      <c r="I851" t="inlineStr"/>
    </row>
    <row r="852">
      <c r="A852" s="1" t="n">
        <v>850</v>
      </c>
      <c r="B852" t="inlineStr">
        <is>
          <t>CVE-2016-10651</t>
        </is>
      </c>
      <c r="C852" t="inlineStr">
        <is>
          <t>webdriver-launcher</t>
        </is>
      </c>
      <c r="D852" t="inlineStr">
        <is>
          <t>HIGH</t>
        </is>
      </c>
      <c r="E852" t="inlineStr">
        <is>
          <t>Downloads Resources over HTTP in webdriver-launcher</t>
        </is>
      </c>
      <c r="F852" t="inlineStr">
        <is>
          <t>Affected versions of `webdriver-launcher` insecurely download an executable over an unencrypted HTTP connection. 
In scenarios where an attacker has a privileged network position, it is possible to intercept the response and replace the executable with a malicious one, resulting in code execution on the system running `webdriver-launcher`.
## Recommendation
No patch is currently available for this vulnerability, and the package has not seen an update since 2011.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52" t="inlineStr">
        <is>
          <t>2019-02-18T23:47:03Z</t>
        </is>
      </c>
      <c r="H852" t="inlineStr">
        <is>
          <t>&lt;= 0.1.3</t>
        </is>
      </c>
      <c r="I852" t="inlineStr"/>
    </row>
    <row r="853">
      <c r="A853" s="1" t="n">
        <v>851</v>
      </c>
      <c r="B853" t="inlineStr">
        <is>
          <t>CVE-2016-10574</t>
        </is>
      </c>
      <c r="C853" t="inlineStr">
        <is>
          <t>apk-parser3</t>
        </is>
      </c>
      <c r="D853" t="inlineStr">
        <is>
          <t>HIGH</t>
        </is>
      </c>
      <c r="E853" t="inlineStr">
        <is>
          <t>Downloads Resources over HTTP in apk-parser3</t>
        </is>
      </c>
      <c r="F853" t="inlineStr">
        <is>
          <t>Affected versions of `apk-parser3` insecurely download an executable over an unencrypted HTTP connection. 
In scenarios where an attacker has a privileged network position, it is possible to intercept the response and replace the executable with a malicious one, resulting in code execution on the system running `apk-parser3`.
## Recommendation
Update to version 0.1.3 or greater.</t>
        </is>
      </c>
      <c r="G853" t="inlineStr">
        <is>
          <t>2020-09-01T16:06:49Z</t>
        </is>
      </c>
      <c r="H853" t="inlineStr">
        <is>
          <t>&lt; 0.1.3</t>
        </is>
      </c>
      <c r="I853" t="inlineStr">
        <is>
          <t>0.1.3</t>
        </is>
      </c>
    </row>
    <row r="854">
      <c r="A854" s="1" t="n">
        <v>852</v>
      </c>
      <c r="B854" t="inlineStr">
        <is>
          <t>CVE-2016-10649</t>
        </is>
      </c>
      <c r="C854" t="inlineStr">
        <is>
          <t>frames-compiler</t>
        </is>
      </c>
      <c r="D854" t="inlineStr">
        <is>
          <t>HIGH</t>
        </is>
      </c>
      <c r="E854" t="inlineStr">
        <is>
          <t>Downloads Resources over HTTP in frames-compiler</t>
        </is>
      </c>
      <c r="F854" t="inlineStr">
        <is>
          <t>Affected versions of `frames-compiler` insecurely download an executable over an unencrypted HTTP connection. 
In scenarios where an attacker has a privileged network position, it is possible to intercept the response and replace the executable with a malicious one, resulting in code execution on the system running `frames-compiler`.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54" t="inlineStr">
        <is>
          <t>2020-09-01T16:07:53Z</t>
        </is>
      </c>
      <c r="H854" t="inlineStr">
        <is>
          <t>&gt;= 0.0.0</t>
        </is>
      </c>
      <c r="I854" t="inlineStr"/>
    </row>
    <row r="855">
      <c r="A855" s="1" t="n">
        <v>853</v>
      </c>
      <c r="B855" t="inlineStr">
        <is>
          <t>CVE-2016-10652</t>
        </is>
      </c>
      <c r="C855" t="inlineStr">
        <is>
          <t>prebuild-lwip</t>
        </is>
      </c>
      <c r="D855" t="inlineStr">
        <is>
          <t>HIGH</t>
        </is>
      </c>
      <c r="E855" t="inlineStr">
        <is>
          <t>Downloads Resources over HTTP in prebuild-lwip</t>
        </is>
      </c>
      <c r="F855" t="inlineStr">
        <is>
          <t>Affected versions of `prebuild-lwip` insecurely download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55" t="inlineStr">
        <is>
          <t>2019-02-18T23:45:25Z</t>
        </is>
      </c>
      <c r="H855" t="inlineStr">
        <is>
          <t>&lt;= 0.0.4</t>
        </is>
      </c>
      <c r="I855" t="inlineStr"/>
    </row>
    <row r="856">
      <c r="A856" s="1" t="n">
        <v>854</v>
      </c>
      <c r="B856" t="inlineStr">
        <is>
          <t>CVE-2016-10647</t>
        </is>
      </c>
      <c r="C856" t="inlineStr">
        <is>
          <t>node-air-sdk</t>
        </is>
      </c>
      <c r="D856" t="inlineStr">
        <is>
          <t>HIGH</t>
        </is>
      </c>
      <c r="E856" t="inlineStr">
        <is>
          <t>Downloads Resources over HTTP in node-air-sdk</t>
        </is>
      </c>
      <c r="F856" t="inlineStr">
        <is>
          <t>Affected versions of `node-air-sdk` insecurely download an executable over an unencrypted HTTP connection. 
In scenarios where an attacker has a privileged network position, it is possible to intercept the response and replace the executable with a malicious one, resulting in code execution on the system running `node-air-sdk`.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56" t="inlineStr">
        <is>
          <t>2020-09-01T16:08:58Z</t>
        </is>
      </c>
      <c r="H856" t="inlineStr">
        <is>
          <t>&gt;= 0.0.0</t>
        </is>
      </c>
      <c r="I856" t="inlineStr"/>
    </row>
    <row r="857">
      <c r="A857" s="1" t="n">
        <v>855</v>
      </c>
      <c r="B857" t="inlineStr">
        <is>
          <t>CVE-2016-10650</t>
        </is>
      </c>
      <c r="C857" t="inlineStr">
        <is>
          <t>ntfserver</t>
        </is>
      </c>
      <c r="D857" t="inlineStr">
        <is>
          <t>HIGH</t>
        </is>
      </c>
      <c r="E857" t="inlineStr">
        <is>
          <t>Downloads Resources over HTTP in ntfserver</t>
        </is>
      </c>
      <c r="F857" t="inlineStr">
        <is>
          <t>Affected versions of `ntfserver` insecurely download an executable over an unencrypted HTTP connection. 
In scenarios where an attacker has a privileged network position, it is possible to intercept the response and replace the executable with a malicious one, resulting in code execution on the system running `ntfserver`.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57" t="inlineStr">
        <is>
          <t>2019-02-18T23:47:05Z</t>
        </is>
      </c>
      <c r="H857" t="inlineStr">
        <is>
          <t>&lt;= 0.0.6</t>
        </is>
      </c>
      <c r="I857" t="inlineStr"/>
    </row>
    <row r="858">
      <c r="A858" s="1" t="n">
        <v>856</v>
      </c>
      <c r="B858" t="inlineStr">
        <is>
          <t>CVE-2016-10648</t>
        </is>
      </c>
      <c r="C858" t="inlineStr">
        <is>
          <t>marionette-socket-host</t>
        </is>
      </c>
      <c r="D858" t="inlineStr">
        <is>
          <t>HIGH</t>
        </is>
      </c>
      <c r="E858" t="inlineStr">
        <is>
          <t>Downloads Resources over HTTP in marionette-socket-host</t>
        </is>
      </c>
      <c r="F858" t="inlineStr">
        <is>
          <t>Affected versions of `marionette-socket-host` insecurely download an executable over an unencrypted HTTP connection. 
In scenarios where an attacker has a privileged network position, it is possible to intercept the response and replace the executable with a malicious one, resulting in code execution on the system running `marionette-socket-host`.
## Recommendation
No patch is currently available for this vulnerability, and the package author has removed the package from their Github account.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58" t="inlineStr">
        <is>
          <t>2018-08-15T18:50:31Z</t>
        </is>
      </c>
      <c r="H858" t="inlineStr">
        <is>
          <t>&gt; 0</t>
        </is>
      </c>
      <c r="I858" t="inlineStr"/>
    </row>
    <row r="859">
      <c r="A859" s="1" t="n">
        <v>857</v>
      </c>
      <c r="B859" t="inlineStr">
        <is>
          <t>CVE-2016-10646</t>
        </is>
      </c>
      <c r="C859" t="inlineStr">
        <is>
          <t>resourcehacker</t>
        </is>
      </c>
      <c r="D859" t="inlineStr">
        <is>
          <t>HIGH</t>
        </is>
      </c>
      <c r="E859" t="inlineStr">
        <is>
          <t>Downloads Resources over HTTP in resourcehacker</t>
        </is>
      </c>
      <c r="F859" t="inlineStr">
        <is>
          <t>Affected versions of `resourcehacker` insecurely download an executable over an unencrypted HTTP connection. 
In scenarios where an attacker has a privileged network position, it is possible to intercept the response and replace the executable with a malicious one, resulting in code execution on the system running `resourcehacker`.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59" t="inlineStr">
        <is>
          <t>2018-08-15T19:03:59Z</t>
        </is>
      </c>
      <c r="H859" t="inlineStr">
        <is>
          <t>&gt; 0</t>
        </is>
      </c>
      <c r="I859" t="inlineStr"/>
    </row>
    <row r="860">
      <c r="A860" s="1" t="n">
        <v>858</v>
      </c>
      <c r="B860" t="inlineStr">
        <is>
          <t>CVE-2016-10645</t>
        </is>
      </c>
      <c r="C860" t="inlineStr">
        <is>
          <t>grunt-images</t>
        </is>
      </c>
      <c r="D860" t="inlineStr">
        <is>
          <t>HIGH</t>
        </is>
      </c>
      <c r="E860" t="inlineStr">
        <is>
          <t>Downloads Resources over HTTP in grunt-images</t>
        </is>
      </c>
      <c r="F860" t="inlineStr">
        <is>
          <t>Affected versions of `grunt-images` insecurely download an executable over an unencrypted HTTP connection. 
In scenarios where an attacker has a privileged network position, it is possible to intercept the response and replace the executable with a malicious one, resulting in code execution on the system running `grunt-images`.
## Recommendation
No patch is currently available for this vulnerability, and the package has not seen an update since 2013.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60" t="inlineStr">
        <is>
          <t>2018-08-15T19:05:14Z</t>
        </is>
      </c>
      <c r="H860" t="inlineStr">
        <is>
          <t>&gt; 0</t>
        </is>
      </c>
      <c r="I860" t="inlineStr"/>
    </row>
    <row r="861">
      <c r="A861" s="1" t="n">
        <v>859</v>
      </c>
      <c r="B861" t="inlineStr">
        <is>
          <t>CVE-2016-10654</t>
        </is>
      </c>
      <c r="C861" t="inlineStr">
        <is>
          <t>sfml</t>
        </is>
      </c>
      <c r="D861" t="inlineStr">
        <is>
          <t>HIGH</t>
        </is>
      </c>
      <c r="E861" t="inlineStr">
        <is>
          <t>Downloads Resources over HTTP in sfml</t>
        </is>
      </c>
      <c r="F861" t="inlineStr">
        <is>
          <t>Affected versions of `sfml` insecurely download resources over HTTP. 
In scenarios where an attacker has a privileged network position, they can modify or read such resources at will. While the exact severity of impact for a vulnerability like this is highly variable and depends on the behavior of the package itself, it ranges from being able to read sensitive information all the way up to and including remote code execution.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61" t="inlineStr">
        <is>
          <t>2019-02-18T23:45:18Z</t>
        </is>
      </c>
      <c r="H861" t="inlineStr">
        <is>
          <t>&lt;= 0.0.3</t>
        </is>
      </c>
      <c r="I861" t="inlineStr"/>
    </row>
    <row r="862">
      <c r="A862" s="1" t="n">
        <v>860</v>
      </c>
      <c r="B862" t="inlineStr">
        <is>
          <t>CVE-2016-10653</t>
        </is>
      </c>
      <c r="C862" t="inlineStr">
        <is>
          <t>xd-testing</t>
        </is>
      </c>
      <c r="D862" t="inlineStr">
        <is>
          <t>HIGH</t>
        </is>
      </c>
      <c r="E862" t="inlineStr">
        <is>
          <t>Downloads Resources over HTTP in xd-testing</t>
        </is>
      </c>
      <c r="F862" t="inlineStr">
        <is>
          <t>Affected versions of `xd-testing` insecurely download an executable over an unencrypted HTTP connection. 
In scenarios where an attacker has a privileged network position, it is possible to intercept the response and replace the executable with a malicious one, resulting in code execution on the system running `xd-testing`.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62" t="inlineStr">
        <is>
          <t>2019-02-18T23:45:21Z</t>
        </is>
      </c>
      <c r="H862" t="inlineStr">
        <is>
          <t>&lt;= 1.0.1</t>
        </is>
      </c>
      <c r="I862" t="inlineStr"/>
    </row>
    <row r="863">
      <c r="A863" s="1" t="n">
        <v>861</v>
      </c>
      <c r="B863" t="inlineStr">
        <is>
          <t>CVE-2016-10665</t>
        </is>
      </c>
      <c r="C863" t="inlineStr">
        <is>
          <t>herbivore</t>
        </is>
      </c>
      <c r="D863" t="inlineStr">
        <is>
          <t>HIGH</t>
        </is>
      </c>
      <c r="E863" t="inlineStr">
        <is>
          <t>Downloads Resources over HTTP in herbivore</t>
        </is>
      </c>
      <c r="F863" t="inlineStr">
        <is>
          <t>Affected versions of `herbivore` insecurely download an executable over an unencrypted HTTP connection. 
In scenarios where an attacker has a privileged network position, it is possible to intercept the response and replace the executable with a malicious one, resulting in code execution on the system running `herbivore`.
## Recommendation
The module author has rewritten much of the package, and in that process, patched the vulnerability, but has not published any of the new code to npm.  
In order to get an updated version, it is necessary to install the package from github. This can be done using the following command:
```
npm i samatt/herbivore
```</t>
        </is>
      </c>
      <c r="G863" t="inlineStr">
        <is>
          <t>2019-02-18T23:44:36Z</t>
        </is>
      </c>
      <c r="H863" t="inlineStr">
        <is>
          <t>&lt;= 0.0.3</t>
        </is>
      </c>
      <c r="I863" t="inlineStr"/>
    </row>
    <row r="864">
      <c r="A864" s="1" t="n">
        <v>862</v>
      </c>
      <c r="B864" t="inlineStr">
        <is>
          <t>CVE-2016-10667</t>
        </is>
      </c>
      <c r="C864" t="inlineStr">
        <is>
          <t>selenium-portal</t>
        </is>
      </c>
      <c r="D864" t="inlineStr">
        <is>
          <t>HIGH</t>
        </is>
      </c>
      <c r="E864" t="inlineStr">
        <is>
          <t>Downloads Resources over HTTP in selenium-portal</t>
        </is>
      </c>
      <c r="F864" t="inlineStr">
        <is>
          <t>Affected versions of `selenium-portal` insecurely download an executable over an unencrypted HTTP connection. 
In scenarios where an attacker has a privileged network position, it is possible to intercept the response and replace the executable with a malicious one, resulting in code execution on the system running `selenium-portal`.
## Recommendation
No patch is currently available for this vulnerability, and the package has not seen an update since 2014.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64" t="inlineStr">
        <is>
          <t>2019-02-18T23:44:36Z</t>
        </is>
      </c>
      <c r="H864" t="inlineStr">
        <is>
          <t>&lt;= 0.0.1-2</t>
        </is>
      </c>
      <c r="I864" t="inlineStr"/>
    </row>
    <row r="865">
      <c r="A865" s="1" t="n">
        <v>863</v>
      </c>
      <c r="B865" t="inlineStr">
        <is>
          <t>CVE-2016-10664</t>
        </is>
      </c>
      <c r="C865" t="inlineStr">
        <is>
          <t>mystem</t>
        </is>
      </c>
      <c r="D865" t="inlineStr">
        <is>
          <t>HIGH</t>
        </is>
      </c>
      <c r="E865" t="inlineStr">
        <is>
          <t>Downloads Resources over HTTP in mystem</t>
        </is>
      </c>
      <c r="F865" t="inlineStr">
        <is>
          <t>Affected versions of `mystem` insecurely download an executable over an unencrypted HTTP connection. 
In scenarios where an attacker has a privileged network position, it is possible to intercept the response and replace the executable with a malicious one, resulting in code execution on the system running `mystem`.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65" t="inlineStr">
        <is>
          <t>2019-02-18T23:44:39Z</t>
        </is>
      </c>
      <c r="H865" t="inlineStr">
        <is>
          <t>&lt;= 0.0.3</t>
        </is>
      </c>
      <c r="I865" t="inlineStr"/>
    </row>
    <row r="866">
      <c r="A866" s="1" t="n">
        <v>864</v>
      </c>
      <c r="B866" t="inlineStr">
        <is>
          <t>CVE-2016-10666</t>
        </is>
      </c>
      <c r="C866" t="inlineStr">
        <is>
          <t>tomita-parser</t>
        </is>
      </c>
      <c r="D866" t="inlineStr">
        <is>
          <t>HIGH</t>
        </is>
      </c>
      <c r="E866" t="inlineStr">
        <is>
          <t>Downloads Resources over HTTP in tomita-parser</t>
        </is>
      </c>
      <c r="F866" t="inlineStr">
        <is>
          <t>Affected versions of `tomita-parser` insecurely download an executable over an unencrypted HTTP connection. 
In scenarios where an attacker has a privileged network position, it is possible to intercept the response and replace the executable with a malicious one, resulting in code execution on the system running `tomita-parser`.
## Recommendation
No patch is currently available for this vulnerability, and the package has not seen an update since 2015.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66" t="inlineStr">
        <is>
          <t>2019-02-18T23:54:41Z</t>
        </is>
      </c>
      <c r="H866" t="inlineStr">
        <is>
          <t>&lt;= 0.0.3</t>
        </is>
      </c>
      <c r="I866" t="inlineStr"/>
    </row>
    <row r="867">
      <c r="A867" s="1" t="n">
        <v>865</v>
      </c>
      <c r="B867" t="inlineStr">
        <is>
          <t>CVE-2016-10661</t>
        </is>
      </c>
      <c r="C867" t="inlineStr">
        <is>
          <t>phantomjs-cheniu</t>
        </is>
      </c>
      <c r="D867" t="inlineStr">
        <is>
          <t>HIGH</t>
        </is>
      </c>
      <c r="E867" t="inlineStr">
        <is>
          <t>Downloads Resources over HTTP in phantomjs-cheniu</t>
        </is>
      </c>
      <c r="F867" t="inlineStr">
        <is>
          <t>Affected versions of `phantomjs-cheniu` insecurely download an executable over an unencrypted HTTP connection. 
In scenarios where an attacker has a privileged network position, it is possible to intercept the response and replace the executable with a malicious one, resulting in code execution on the system running `phantomjs-cheniu`.
## Recommendation
No patch is currently available for this vulnerability.
As this package is just a fork of Medium's [`phantomjs-prebuilt`](https://github.com/Medium/phantomjs) package, the best mitigation is currently to install the `Medium` version of [`phantomjs-prebuilt`](https://github.com/Medium/phantomjs). This can be done via the following command:
```
npm i phantomjs-prebuilt
```</t>
        </is>
      </c>
      <c r="G867" t="inlineStr">
        <is>
          <t>2019-02-18T23:44:52Z</t>
        </is>
      </c>
      <c r="H867" t="inlineStr">
        <is>
          <t>&lt;= 2.0.1</t>
        </is>
      </c>
      <c r="I867" t="inlineStr"/>
    </row>
    <row r="868">
      <c r="A868" s="1" t="n">
        <v>866</v>
      </c>
      <c r="B868" t="inlineStr">
        <is>
          <t>CVE-2016-10658</t>
        </is>
      </c>
      <c r="C868" t="inlineStr">
        <is>
          <t>native-opencv</t>
        </is>
      </c>
      <c r="D868" t="inlineStr">
        <is>
          <t>HIGH</t>
        </is>
      </c>
      <c r="E868" t="inlineStr">
        <is>
          <t>Downloads Resources over HTTP in native-opencv</t>
        </is>
      </c>
      <c r="F868" t="inlineStr">
        <is>
          <t>Affected versions of `native-opencv` insecurely download an executable over an unencrypted HTTP connection. 
In scenarios where an attacker has a privileged network position, it is possible to intercept the response and replace the executable with a malicious one, resulting in code execution on the system running `native-opencv`.
## Recommendation
No patch is currently available for this vulnerability, and the package has not seen an update since 2015.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68" t="inlineStr">
        <is>
          <t>2019-02-18T23:45:07Z</t>
        </is>
      </c>
      <c r="H868" t="inlineStr">
        <is>
          <t>&lt;= 3.0.0</t>
        </is>
      </c>
      <c r="I868" t="inlineStr"/>
    </row>
    <row r="869">
      <c r="A869" s="1" t="n">
        <v>867</v>
      </c>
      <c r="B869" t="inlineStr">
        <is>
          <t>CVE-2016-10663</t>
        </is>
      </c>
      <c r="C869" t="inlineStr">
        <is>
          <t>wixtoolset</t>
        </is>
      </c>
      <c r="D869" t="inlineStr">
        <is>
          <t>HIGH</t>
        </is>
      </c>
      <c r="E869" t="inlineStr">
        <is>
          <t>Downloads Resources over HTTP in wixtoolset</t>
        </is>
      </c>
      <c r="F869" t="inlineStr">
        <is>
          <t>Affected versions of `wixtoolset` insecurely download an executable over an unencrypted HTTP connection. 
In scenarios where an attacker has a privileged network position, it is possible to intercept the response and replace the executable with a malicious one, resulting in code execution on the system running `wixtoolset`.
## Recommendation
No patch is currently available for this vulnerability, and the package has not seen an update since 2015.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69" t="inlineStr">
        <is>
          <t>2019-02-18T23:44:45Z</t>
        </is>
      </c>
      <c r="H869" t="inlineStr">
        <is>
          <t>&lt;= 1.0.0</t>
        </is>
      </c>
      <c r="I869" t="inlineStr"/>
    </row>
    <row r="870">
      <c r="A870" s="1" t="n">
        <v>868</v>
      </c>
      <c r="B870" t="inlineStr">
        <is>
          <t>CVE-2016-10655</t>
        </is>
      </c>
      <c r="C870" t="inlineStr">
        <is>
          <t>clang-extra</t>
        </is>
      </c>
      <c r="D870" t="inlineStr">
        <is>
          <t>HIGH</t>
        </is>
      </c>
      <c r="E870" t="inlineStr">
        <is>
          <t>Downloads Resources over HTTP in clang-extra</t>
        </is>
      </c>
      <c r="F870" t="inlineStr">
        <is>
          <t>Affected versions of `clang-extra` insecurely download an executable over an unencrypted HTTP connection. 
In scenarios where an attacker has a privileged network position, it is possible to intercept the response and replace the executable with a malicious one, resulting in code execution on the system running `clang-extra`.
## Recommendation
No patch is currently available for this vulnerability. The package author stated that no patch is possible until llvm provides HTTPS support, and a patch would be possible if that ever happened in the future.
The best mitigation option is to reduce the risk of exploitation as much as possible. This can be done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0" t="inlineStr">
        <is>
          <t>2019-02-18T23:45:13Z</t>
        </is>
      </c>
      <c r="H870" t="inlineStr">
        <is>
          <t>&lt;= 0.1.1</t>
        </is>
      </c>
      <c r="I870" t="inlineStr"/>
    </row>
    <row r="871">
      <c r="A871" s="1" t="n">
        <v>869</v>
      </c>
      <c r="B871" t="inlineStr">
        <is>
          <t>CVE-2016-10656</t>
        </is>
      </c>
      <c r="C871" t="inlineStr">
        <is>
          <t>qbs</t>
        </is>
      </c>
      <c r="D871" t="inlineStr">
        <is>
          <t>HIGH</t>
        </is>
      </c>
      <c r="E871" t="inlineStr">
        <is>
          <t>Downloads Resources over HTTP in qbs</t>
        </is>
      </c>
      <c r="F871" t="inlineStr">
        <is>
          <t>Affected versions of `qbs` insecurely download an executable over an unencrypted HTTP connection. 
In scenarios where an attacker has a privileged network position, it is possible to intercept the response and replace the executable with a malicious one, resulting in code execution on the system running `qbs`.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1" t="inlineStr">
        <is>
          <t>2019-02-18T23:45:11Z</t>
        </is>
      </c>
      <c r="H871" t="inlineStr">
        <is>
          <t>&lt;= 1.4.3</t>
        </is>
      </c>
      <c r="I871" t="inlineStr"/>
    </row>
    <row r="872">
      <c r="A872" s="1" t="n">
        <v>870</v>
      </c>
      <c r="B872" t="inlineStr">
        <is>
          <t>CVE-2016-10662</t>
        </is>
      </c>
      <c r="C872" t="inlineStr">
        <is>
          <t>tomita</t>
        </is>
      </c>
      <c r="D872" t="inlineStr">
        <is>
          <t>HIGH</t>
        </is>
      </c>
      <c r="E872" t="inlineStr">
        <is>
          <t>Downloads Resources over HTTP in tomita</t>
        </is>
      </c>
      <c r="F872" t="inlineStr">
        <is>
          <t>Affected versions of `tomita` insecurely download an executable over an unencrypted HTTP connection. 
In scenarios where an attacker has a privileged network position, it is possible to intercept the response and replace the executable with a malicious one, resulting in code execution on the system running `tomita`.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2" t="inlineStr">
        <is>
          <t>2019-02-18T23:44:50Z</t>
        </is>
      </c>
      <c r="H872" t="inlineStr">
        <is>
          <t>&lt;= 0.0.1</t>
        </is>
      </c>
      <c r="I872" t="inlineStr"/>
    </row>
    <row r="873">
      <c r="A873" s="1" t="n">
        <v>871</v>
      </c>
      <c r="B873" t="inlineStr">
        <is>
          <t>CVE-2016-10657</t>
        </is>
      </c>
      <c r="C873" t="inlineStr">
        <is>
          <t>co-cli-installer</t>
        </is>
      </c>
      <c r="D873" t="inlineStr">
        <is>
          <t>HIGH</t>
        </is>
      </c>
      <c r="E873" t="inlineStr">
        <is>
          <t>Downloads Resources over HTTP in co-cli-installer</t>
        </is>
      </c>
      <c r="F873" t="inlineStr">
        <is>
          <t>Affected versions of `co-cli-installer` insecurely download an executable over an unencrypted HTTP connection. 
In scenarios where an attacker has a privileged network position, it is possible to intercept the response and replace the executable with a malicious one, resulting in code execution on the system running `co-cli-installer`.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3" t="inlineStr">
        <is>
          <t>2019-02-18T23:45:10Z</t>
        </is>
      </c>
      <c r="H873" t="inlineStr">
        <is>
          <t>&lt;= 0.0.2</t>
        </is>
      </c>
      <c r="I873" t="inlineStr"/>
    </row>
    <row r="874">
      <c r="A874" s="1" t="n">
        <v>872</v>
      </c>
      <c r="B874" t="inlineStr">
        <is>
          <t>CVE-2016-10660</t>
        </is>
      </c>
      <c r="C874" t="inlineStr">
        <is>
          <t>fis-parser-sass-bin</t>
        </is>
      </c>
      <c r="D874" t="inlineStr">
        <is>
          <t>HIGH</t>
        </is>
      </c>
      <c r="E874" t="inlineStr">
        <is>
          <t>Downloads Resources over HTTP in fis-parser-sass-bin</t>
        </is>
      </c>
      <c r="F874" t="inlineStr">
        <is>
          <t>Affected versions of `fis-parser-sass-bin` insecurely download an executable over an unencrypted HTTP connection. 
In scenarios where an attacker has a privileged network position, it is possible to intercept the response and replace the executable with a malicious one, resulting in code execution on the system running `fis-parser-sass-bin`.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4" t="inlineStr">
        <is>
          <t>2019-02-18T23:45:03Z</t>
        </is>
      </c>
      <c r="H874" t="inlineStr">
        <is>
          <t>&lt;= 1.0.1</t>
        </is>
      </c>
      <c r="I874" t="inlineStr"/>
    </row>
    <row r="875">
      <c r="A875" s="1" t="n">
        <v>873</v>
      </c>
      <c r="B875" t="inlineStr">
        <is>
          <t>CVE-2016-10669</t>
        </is>
      </c>
      <c r="C875" t="inlineStr">
        <is>
          <t>soci</t>
        </is>
      </c>
      <c r="D875" t="inlineStr">
        <is>
          <t>HIGH</t>
        </is>
      </c>
      <c r="E875" t="inlineStr">
        <is>
          <t>Downloads Resources over HTTP in soci</t>
        </is>
      </c>
      <c r="F875" t="inlineStr">
        <is>
          <t>Affected versions of `soci` insecurely download an executable over an unencrypted HTTP connection. 
In scenarios where an attacker has a privileged network position, it is possible to intercept the response and replace the executable with a malicious one, resulting in code execution on the system running `soci`.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5" t="inlineStr">
        <is>
          <t>2019-02-18T23:44:32Z</t>
        </is>
      </c>
      <c r="H875" t="inlineStr">
        <is>
          <t>&lt;= 3.2.2</t>
        </is>
      </c>
      <c r="I875" t="inlineStr"/>
    </row>
    <row r="876">
      <c r="A876" s="1" t="n">
        <v>874</v>
      </c>
      <c r="B876" t="inlineStr">
        <is>
          <t>CVE-2016-10659</t>
        </is>
      </c>
      <c r="C876" t="inlineStr">
        <is>
          <t>poco</t>
        </is>
      </c>
      <c r="D876" t="inlineStr">
        <is>
          <t>HIGH</t>
        </is>
      </c>
      <c r="E876" t="inlineStr">
        <is>
          <t>Downloads Resources over HTTP in poco</t>
        </is>
      </c>
      <c r="F876" t="inlineStr">
        <is>
          <t>Affected versions of `poco` insecurely download an executable over an unencrypted HTTP connection. 
In scenarios where an attacker has a privileged network position, it is possible to intercept the response and replace the executable with a malicious one, resulting in code execution on the system running `poco`.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6" t="inlineStr">
        <is>
          <t>2019-02-18T23:54:44Z</t>
        </is>
      </c>
      <c r="H876" t="inlineStr">
        <is>
          <t>&lt;= 1.5.4</t>
        </is>
      </c>
      <c r="I876" t="inlineStr"/>
    </row>
    <row r="877">
      <c r="A877" s="1" t="n">
        <v>875</v>
      </c>
      <c r="B877" t="inlineStr">
        <is>
          <t>CVE-2016-10668</t>
        </is>
      </c>
      <c r="C877" t="inlineStr">
        <is>
          <t>libsbml</t>
        </is>
      </c>
      <c r="D877" t="inlineStr">
        <is>
          <t>HIGH</t>
        </is>
      </c>
      <c r="E877" t="inlineStr">
        <is>
          <t>Downloads Resources over HTTP in libsbml</t>
        </is>
      </c>
      <c r="F877" t="inlineStr">
        <is>
          <t>Affected versions of `libsbml` insecurely download an executable over an unencrypted HTTP connection. 
In scenarios where an attacker has a privileged network position, it is possible to intercept the response and replace the executable with a malicious one, resulting in code execution on the system running `libsbml`.
## Recommendation
No patch is currently available for this vulnerability, and the package has not seen an update since 2013.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7" t="inlineStr">
        <is>
          <t>2019-02-18T23:44:33Z</t>
        </is>
      </c>
      <c r="H877" t="inlineStr">
        <is>
          <t>&lt;= 0.0.2</t>
        </is>
      </c>
      <c r="I877" t="inlineStr"/>
    </row>
    <row r="878">
      <c r="A878" s="1" t="n">
        <v>876</v>
      </c>
      <c r="B878" t="inlineStr">
        <is>
          <t>CVE-2016-10676</t>
        </is>
      </c>
      <c r="C878" t="inlineStr">
        <is>
          <t>rs-brightcove</t>
        </is>
      </c>
      <c r="D878" t="inlineStr">
        <is>
          <t>HIGH</t>
        </is>
      </c>
      <c r="E878" t="inlineStr">
        <is>
          <t>Downloads Resources over HTTP in rs-brightcove</t>
        </is>
      </c>
      <c r="F878" t="inlineStr">
        <is>
          <t>Affected versions of `rs-brightcove` insecurely download an executable over an unencrypted HTTP connection. 
In scenarios where an attacker has a privileged network position, it is possible to intercept the response and replace the executable with a malicious one, resulting in code execution on the system running `rs-brightcove`.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8" t="inlineStr">
        <is>
          <t>2019-02-18T23:42:16Z</t>
        </is>
      </c>
      <c r="H878" t="inlineStr">
        <is>
          <t>&lt;= 0.0.2</t>
        </is>
      </c>
      <c r="I878" t="inlineStr"/>
    </row>
    <row r="879">
      <c r="A879" s="1" t="n">
        <v>877</v>
      </c>
      <c r="B879" t="inlineStr">
        <is>
          <t>CVE-2016-10677</t>
        </is>
      </c>
      <c r="C879" t="inlineStr">
        <is>
          <t>google-closure-tools-latest</t>
        </is>
      </c>
      <c r="D879" t="inlineStr">
        <is>
          <t>HIGH</t>
        </is>
      </c>
      <c r="E879" t="inlineStr">
        <is>
          <t>Downloads Resources over HTTP in google-closure-tools-latest</t>
        </is>
      </c>
      <c r="F879" t="inlineStr">
        <is>
          <t>Affected versions of `google-closure-tools-latest` insecurely download an executable over an unencrypted HTTP connection. 
In scenarios where an attacker has a privileged network position, it is possible to intercept the response and replace the executable with a malicious one, resulting in code execution on the system running `google-closure-tools-latest`.
## Recommendation
No patch is currently available for this vulnerability.
The best mitigation is currently to avoid using this package, and instead install the [closure compiler](https://github.com/google/closure-compiler) manually.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79" t="inlineStr">
        <is>
          <t>2019-02-18T23:42:14Z</t>
        </is>
      </c>
      <c r="H879" t="inlineStr">
        <is>
          <t>&lt;= 0.1.1</t>
        </is>
      </c>
      <c r="I879" t="inlineStr"/>
    </row>
    <row r="880">
      <c r="A880" s="1" t="n">
        <v>878</v>
      </c>
      <c r="B880" t="inlineStr">
        <is>
          <t>CVE-2016-10675</t>
        </is>
      </c>
      <c r="C880" t="inlineStr">
        <is>
          <t>libsbmlsim</t>
        </is>
      </c>
      <c r="D880" t="inlineStr">
        <is>
          <t>HIGH</t>
        </is>
      </c>
      <c r="E880" t="inlineStr">
        <is>
          <t>Downloads Resources over HTTP in libsbmlsim</t>
        </is>
      </c>
      <c r="F880" t="inlineStr">
        <is>
          <t>Affected versions of `libsbmlsim` insecurely download an executable over an unencrypted HTTP connection. 
In scenarios where an attacker has a privileged network position, it is possible to intercept the response and replace the executable with a malicious one, resulting in code execution on the system running `libsbmlsim`.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0" t="inlineStr">
        <is>
          <t>2019-02-18T23:42:22Z</t>
        </is>
      </c>
      <c r="H880" t="inlineStr">
        <is>
          <t>&lt;= 0.0.2</t>
        </is>
      </c>
      <c r="I880" t="inlineStr"/>
    </row>
    <row r="881">
      <c r="A881" s="1" t="n">
        <v>879</v>
      </c>
      <c r="B881" t="inlineStr">
        <is>
          <t>CVE-2016-10678</t>
        </is>
      </c>
      <c r="C881" t="inlineStr">
        <is>
          <t>serc.js</t>
        </is>
      </c>
      <c r="D881" t="inlineStr">
        <is>
          <t>HIGH</t>
        </is>
      </c>
      <c r="E881" t="inlineStr">
        <is>
          <t>Downloads Resources over HTTP in serc.js</t>
        </is>
      </c>
      <c r="F881" t="inlineStr">
        <is>
          <t>Affected versions of `serc.js` insecurely download an executable over an unencrypted HTTP connection. 
In scenarios where an attacker has a privileged network position, it is possible to intercept the response and replace the executable with a malicious one, resulting in code execution on the system running `serc.js`.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1" t="inlineStr">
        <is>
          <t>2019-02-18T23:42:11Z</t>
        </is>
      </c>
      <c r="H881" t="inlineStr">
        <is>
          <t>&lt;= 0.0.1</t>
        </is>
      </c>
      <c r="I881" t="inlineStr"/>
    </row>
    <row r="882">
      <c r="A882" s="1" t="n">
        <v>880</v>
      </c>
      <c r="B882" t="inlineStr">
        <is>
          <t>CVE-2016-10673</t>
        </is>
      </c>
      <c r="C882" t="inlineStr">
        <is>
          <t>ipip-coffee</t>
        </is>
      </c>
      <c r="D882" t="inlineStr">
        <is>
          <t>MODERATE</t>
        </is>
      </c>
      <c r="E882" t="inlineStr">
        <is>
          <t>Downloads Resources over HTTP in ipip-coffee</t>
        </is>
      </c>
      <c r="F882" t="inlineStr">
        <is>
          <t>Affected versions of `ipip-coffee` insecurely download resources over HTTP. 
In scenarios where an attacker has a privileged network position, they can modify or read such resources at will. This could impact the integrity and availability of the data being used to make geolocation decisions by an application.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2" t="inlineStr">
        <is>
          <t>2019-02-18T23:44:24Z</t>
        </is>
      </c>
      <c r="H882" t="inlineStr">
        <is>
          <t>&lt;= 1.0.9</t>
        </is>
      </c>
      <c r="I882" t="inlineStr"/>
    </row>
    <row r="883">
      <c r="A883" s="1" t="n">
        <v>881</v>
      </c>
      <c r="B883" t="inlineStr">
        <is>
          <t>CVE-2016-10671</t>
        </is>
      </c>
      <c r="C883" t="inlineStr">
        <is>
          <t>mystem-wrapper</t>
        </is>
      </c>
      <c r="D883" t="inlineStr">
        <is>
          <t>HIGH</t>
        </is>
      </c>
      <c r="E883" t="inlineStr">
        <is>
          <t>Downloads Resources over HTTP in mystem-wrapper</t>
        </is>
      </c>
      <c r="F883" t="inlineStr">
        <is>
          <t>Affected versions of `mystem-wrapper` insecurely download an executable over an unencrypted HTTP connection. 
In scenarios where an attacker has a privileged network position, it is possible to intercept the response and replace the executable with a malicious one, resulting in code execution on the system running `mystem-wrapper`.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3" t="inlineStr">
        <is>
          <t>2019-02-18T23:44:28Z</t>
        </is>
      </c>
      <c r="H883" t="inlineStr">
        <is>
          <t>&lt;= 0.2.0</t>
        </is>
      </c>
      <c r="I883" t="inlineStr"/>
    </row>
    <row r="884">
      <c r="A884" s="1" t="n">
        <v>882</v>
      </c>
      <c r="B884" t="inlineStr">
        <is>
          <t>CVE-2016-10672</t>
        </is>
      </c>
      <c r="C884" t="inlineStr">
        <is>
          <t>cloudpub-redis</t>
        </is>
      </c>
      <c r="D884" t="inlineStr">
        <is>
          <t>HIGH</t>
        </is>
      </c>
      <c r="E884" t="inlineStr">
        <is>
          <t>Downloads Resources over HTTP in cloudpub-redis</t>
        </is>
      </c>
      <c r="F884" t="inlineStr">
        <is>
          <t>Affected versions of `cloudpub-redis` insecurely download an executable over an unencrypted HTTP connection. 
In scenarios where an attacker has a privileged network position, it is possible to intercept the response and replace the executable with a malicious one, resulting in code execution on the system running `cloudpub-redis`.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4" t="inlineStr">
        <is>
          <t>2019-02-18T23:44:26Z</t>
        </is>
      </c>
      <c r="H884" t="inlineStr">
        <is>
          <t>&lt;= 2.4.5</t>
        </is>
      </c>
      <c r="I884" t="inlineStr"/>
    </row>
    <row r="885">
      <c r="A885" s="1" t="n">
        <v>883</v>
      </c>
      <c r="B885" t="inlineStr">
        <is>
          <t>CVE-2016-10670</t>
        </is>
      </c>
      <c r="C885" t="inlineStr">
        <is>
          <t>windows-seleniumjar-mirror</t>
        </is>
      </c>
      <c r="D885" t="inlineStr">
        <is>
          <t>HIGH</t>
        </is>
      </c>
      <c r="E885" t="inlineStr">
        <is>
          <t>Downloads Resources over HTTP in windows-seleniumjar-mirror</t>
        </is>
      </c>
      <c r="F885" t="inlineStr">
        <is>
          <t>Affected versions of `windows-seleniumjar-mirror` insecurely download an executable over an unencrypted HTTP connection. 
In scenarios where an attacker has a privileged network position, it is possible to intercept the response and replace the executable with a malicious one, resulting in code execution on the system running `windows-seleniumjar-mirror`.
## Recommendation
No patch is currently available for this vulnerability.
Currently, the best mitigation is to download the selenium jar file manually from [seleniumHQ](https://www.seleniumhq.org/download/).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5" t="inlineStr">
        <is>
          <t>2019-02-18T23:44:29Z</t>
        </is>
      </c>
      <c r="H885" t="inlineStr">
        <is>
          <t>&lt;= 2.52.1</t>
        </is>
      </c>
      <c r="I885" t="inlineStr"/>
    </row>
    <row r="886">
      <c r="A886" s="1" t="n">
        <v>884</v>
      </c>
      <c r="B886" t="inlineStr">
        <is>
          <t>CVE-2016-10679</t>
        </is>
      </c>
      <c r="C886" t="inlineStr">
        <is>
          <t>selenium-standalone-painful</t>
        </is>
      </c>
      <c r="D886" t="inlineStr">
        <is>
          <t>HIGH</t>
        </is>
      </c>
      <c r="E886" t="inlineStr">
        <is>
          <t>Downloads Resources over HTTP in selenium-standalone-painful</t>
        </is>
      </c>
      <c r="F886" t="inlineStr">
        <is>
          <t>Affected versions of `selenium-standalone-painful` insecurely download an executable over an unencrypted HTTP connection. 
In scenarios where an attacker has a privileged network position, it is possible to intercept the response and replace the executable with a malicious one, resulting in code execution on the system running `selenium-standalone-painful`.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6" t="inlineStr">
        <is>
          <t>2019-02-18T23:54:40Z</t>
        </is>
      </c>
      <c r="H886">
        <f> 2.39.0-2.7.0</f>
        <v/>
      </c>
      <c r="I886" t="inlineStr"/>
    </row>
    <row r="887">
      <c r="A887" s="1" t="n">
        <v>885</v>
      </c>
      <c r="B887" t="inlineStr">
        <is>
          <t>CVE-2016-10680</t>
        </is>
      </c>
      <c r="C887" t="inlineStr">
        <is>
          <t>adamvr-geoip-lite</t>
        </is>
      </c>
      <c r="D887" t="inlineStr">
        <is>
          <t>MODERATE</t>
        </is>
      </c>
      <c r="E887" t="inlineStr">
        <is>
          <t>Downloads Resources over HTTP in adamvr-geoip-lite</t>
        </is>
      </c>
      <c r="F887" t="inlineStr">
        <is>
          <t>Affected versions of `adamvr-geoip-lite` insecurely download resources over HTTP. 
In scenarios where an attacker has a privileged network position, they can modify or read such resources at will. This could impact the integrity and availability of the data being used to make geolocation decisions by an application.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7" t="inlineStr">
        <is>
          <t>2020-09-01T16:10:03Z</t>
        </is>
      </c>
      <c r="H887" t="inlineStr">
        <is>
          <t>&gt;= 0.0.0</t>
        </is>
      </c>
      <c r="I887" t="inlineStr"/>
    </row>
    <row r="888">
      <c r="A888" s="1" t="n">
        <v>886</v>
      </c>
      <c r="B888" t="inlineStr">
        <is>
          <t>CVE-2016-10683</t>
        </is>
      </c>
      <c r="C888" t="inlineStr">
        <is>
          <t>arcanist</t>
        </is>
      </c>
      <c r="D888" t="inlineStr">
        <is>
          <t>MODERATE</t>
        </is>
      </c>
      <c r="E888" t="inlineStr">
        <is>
          <t>Downloads Resources over HTTP in arcanist</t>
        </is>
      </c>
      <c r="F888" t="inlineStr">
        <is>
          <t>Affected versions of `arcanist` insecurely download an executable over an unencrypted HTTP connection. 
In scenarios where an attacker has a privileged network position, it is possible to intercept the response and replace the executable with a malicious one, resulting in code execution on the system running `arcanist`.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8" t="inlineStr">
        <is>
          <t>2019-02-18T23:42:09Z</t>
        </is>
      </c>
      <c r="H888" t="inlineStr">
        <is>
          <t>&lt;= 0.0.1</t>
        </is>
      </c>
      <c r="I888" t="inlineStr"/>
    </row>
    <row r="889">
      <c r="A889" s="1" t="n">
        <v>887</v>
      </c>
      <c r="B889" t="inlineStr">
        <is>
          <t>CVE-2016-10687</t>
        </is>
      </c>
      <c r="C889" t="inlineStr">
        <is>
          <t>windows-selenium-chromedriver</t>
        </is>
      </c>
      <c r="D889" t="inlineStr">
        <is>
          <t>HIGH</t>
        </is>
      </c>
      <c r="E889" t="inlineStr">
        <is>
          <t>Downloads Resources over HTTP in windows-selenium-chromedriver</t>
        </is>
      </c>
      <c r="F889" t="inlineStr">
        <is>
          <t>Affected versions of `windows-selenium-chromedriver` insecurely download an executable over an unencrypted HTTP connection. 
In scenarios where an attacker has a privileged network position, it is possible to intercept the response and replace the executable with a malicious one, resulting in code execution on the system running `windows-selenium-chromedriver`.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89" t="inlineStr">
        <is>
          <t>2020-09-01T16:11:08Z</t>
        </is>
      </c>
      <c r="H889" t="inlineStr">
        <is>
          <t>&gt;= 0.0.0</t>
        </is>
      </c>
      <c r="I889" t="inlineStr"/>
    </row>
    <row r="890">
      <c r="A890" s="1" t="n">
        <v>888</v>
      </c>
      <c r="B890" t="inlineStr">
        <is>
          <t>CVE-2016-10686</t>
        </is>
      </c>
      <c r="C890" t="inlineStr">
        <is>
          <t>fis-sass-all</t>
        </is>
      </c>
      <c r="D890" t="inlineStr">
        <is>
          <t>HIGH</t>
        </is>
      </c>
      <c r="E890" t="inlineStr">
        <is>
          <t>Downloads Resources over HTTP in fis-sass-all</t>
        </is>
      </c>
      <c r="F890" t="inlineStr">
        <is>
          <t>Affected versions of `fis-sass-all` insecurely download an executable over an unencrypted HTTP connection. 
In scenarios where an attacker has a privileged network position, it is possible to intercept the response and replace the executable with a malicious one, resulting in code execution on the system running `fis-sass-all`.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90" t="inlineStr">
        <is>
          <t>2018-08-17T20:20:46Z</t>
        </is>
      </c>
      <c r="H890" t="inlineStr">
        <is>
          <t>&gt; 0</t>
        </is>
      </c>
      <c r="I890" t="inlineStr"/>
    </row>
    <row r="891">
      <c r="A891" s="1" t="n">
        <v>889</v>
      </c>
      <c r="B891" t="inlineStr">
        <is>
          <t>CVE-2016-10684</t>
        </is>
      </c>
      <c r="C891" t="inlineStr">
        <is>
          <t>healthcenter</t>
        </is>
      </c>
      <c r="D891" t="inlineStr">
        <is>
          <t>HIGH</t>
        </is>
      </c>
      <c r="E891" t="inlineStr">
        <is>
          <t>Downloads Resources over HTTP in healthcenter</t>
        </is>
      </c>
      <c r="F891" t="inlineStr">
        <is>
          <t>Affected versions of `healthcenter` insecurely download an executable over an unencrypted HTTP connection. 
In scenarios where an attacker has a privileged network position, it is possible to intercept the response and replace the executable with a malicious one, resulting in code execution on the system running `healthcenter`.
## Recommendation
This package has been deprecated, and moved to a new package on npm: [`appmetrics`](https://npmjs.com/package/appmetrics).
In order to mitigate this vulnerability, please install the `appmetrics` package in place of `healthcenter` via the following commands:
```
npm uninstall healthcenter -s
npm install appmetrics -s
```</t>
        </is>
      </c>
      <c r="G891" t="inlineStr">
        <is>
          <t>2019-02-18T23:42:06Z</t>
        </is>
      </c>
      <c r="H891" t="inlineStr">
        <is>
          <t>&lt;= 3.0.3</t>
        </is>
      </c>
      <c r="I891" t="inlineStr"/>
    </row>
    <row r="892">
      <c r="A892" s="1" t="n">
        <v>890</v>
      </c>
      <c r="B892" t="inlineStr">
        <is>
          <t>CVE-2016-10685</t>
        </is>
      </c>
      <c r="C892" t="inlineStr">
        <is>
          <t>pk-app-wonderbox</t>
        </is>
      </c>
      <c r="D892" t="inlineStr">
        <is>
          <t>HIGH</t>
        </is>
      </c>
      <c r="E892" t="inlineStr">
        <is>
          <t>Downloads Resources over HTTP in pk-app-wonderbox</t>
        </is>
      </c>
      <c r="F892" t="inlineStr">
        <is>
          <t>Affected versions of `pk-app-wonderbox` insecurely download an executable over an unencrypted HTTP connection. 
In scenarios where an attacker has a privileged network position, it is possible to intercept the response and replace the executable with a malicious one, resulting in code execution on the system running `pk-app-wonderbox`.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92" t="inlineStr">
        <is>
          <t>2019-02-18T23:42:01Z</t>
        </is>
      </c>
      <c r="H892" t="inlineStr">
        <is>
          <t>&lt;= 1.0.0</t>
        </is>
      </c>
      <c r="I892" t="inlineStr"/>
    </row>
    <row r="893">
      <c r="A893" s="1" t="n">
        <v>891</v>
      </c>
      <c r="B893" t="inlineStr">
        <is>
          <t>CVE-2017-16040</t>
        </is>
      </c>
      <c r="C893" t="inlineStr">
        <is>
          <t>gfe-sass</t>
        </is>
      </c>
      <c r="D893" t="inlineStr">
        <is>
          <t>HIGH</t>
        </is>
      </c>
      <c r="E893" t="inlineStr">
        <is>
          <t>Downloads Resources over HTTP in gfe-sass</t>
        </is>
      </c>
      <c r="F893" t="inlineStr">
        <is>
          <t>Affected versions of `gfe-sass` insecurely download an executable over an unencrypted HTTP connection. 
In scenarios where an attacker has a privileged network position, it is possible to intercept the response and replace the executable with a malicious one, resulting in code execution on the system running `gfe-sass`.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93" t="inlineStr">
        <is>
          <t>2020-09-01T16:12:12Z</t>
        </is>
      </c>
      <c r="H893" t="inlineStr">
        <is>
          <t>&gt;= 0.0.0</t>
        </is>
      </c>
      <c r="I893" t="inlineStr"/>
    </row>
    <row r="894">
      <c r="A894" s="1" t="n">
        <v>892</v>
      </c>
      <c r="B894" t="inlineStr">
        <is>
          <t>CVE-2016-10682</t>
        </is>
      </c>
      <c r="C894" t="inlineStr">
        <is>
          <t>massif</t>
        </is>
      </c>
      <c r="D894" t="inlineStr">
        <is>
          <t>HIGH</t>
        </is>
      </c>
      <c r="E894" t="inlineStr">
        <is>
          <t>Downloads Resources over HTTP in massif</t>
        </is>
      </c>
      <c r="F894" t="inlineStr">
        <is>
          <t>Affected versions of `massif` insecurely download an executable over an unencrypted HTTP connection. 
In scenarios where an attacker has a privileged network position, it is possible to intercept the response and replace the executable with a malicious one, resulting in code execution on the system running `massif`.
## Recommendation
No patch is currently available for this vulnerability, and the package has not seen an update since 2013.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94" t="inlineStr">
        <is>
          <t>2019-02-18T23:54:38Z</t>
        </is>
      </c>
      <c r="H894">
        <f> 0.0.1-1</f>
        <v/>
      </c>
      <c r="I894" t="inlineStr"/>
    </row>
    <row r="895">
      <c r="A895" s="1" t="n">
        <v>893</v>
      </c>
      <c r="B895" t="inlineStr">
        <is>
          <t>CVE-2016-10681</t>
        </is>
      </c>
      <c r="C895" t="inlineStr">
        <is>
          <t>roslib-socketio</t>
        </is>
      </c>
      <c r="D895" t="inlineStr">
        <is>
          <t>HIGH</t>
        </is>
      </c>
      <c r="E895" t="inlineStr">
        <is>
          <t>Downloads Resources over HTTP in roslib-socketio</t>
        </is>
      </c>
      <c r="F895" t="inlineStr">
        <is>
          <t xml:space="preserve">Affected versions of `roslib-socketio` insecurely download an executable over an unencrypted HTTP connection. 
In scenarios where an attacker has a privileged network position, it is possible to intercept the response and replace the executable with a malicious one, resulting in code execution on the system running `roslib-socketio`.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
</t>
        </is>
      </c>
      <c r="G895" t="inlineStr">
        <is>
          <t>2020-09-01T16:13:18Z</t>
        </is>
      </c>
      <c r="H895" t="inlineStr">
        <is>
          <t>&gt;= 0.0.0</t>
        </is>
      </c>
      <c r="I895" t="inlineStr"/>
    </row>
    <row r="896">
      <c r="A896" s="1" t="n">
        <v>894</v>
      </c>
      <c r="B896" t="inlineStr">
        <is>
          <t>CVE-2016-10689</t>
        </is>
      </c>
      <c r="C896" t="inlineStr">
        <is>
          <t>windows-iedriver</t>
        </is>
      </c>
      <c r="D896" t="inlineStr">
        <is>
          <t>HIGH</t>
        </is>
      </c>
      <c r="E896" t="inlineStr">
        <is>
          <t>Downloads Resources over HTTP in windows-iedriver</t>
        </is>
      </c>
      <c r="F896" t="inlineStr">
        <is>
          <t>Affected versions of `windows-iedriver` insecurely download an executable over an unencrypted HTTP connection. 
In scenarios where an attacker has a privileged network position, it is possible to intercept the response and replace the executable with a malicious one, resulting in code execution on the system running `windows-iedriver`.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96" t="inlineStr">
        <is>
          <t>2019-02-18T23:41:58Z</t>
        </is>
      </c>
      <c r="H896" t="inlineStr">
        <is>
          <t>&lt;= 2.48.0</t>
        </is>
      </c>
      <c r="I896" t="inlineStr"/>
    </row>
    <row r="897">
      <c r="A897" s="1" t="n">
        <v>895</v>
      </c>
      <c r="B897" t="inlineStr">
        <is>
          <t>CVE-2016-10691</t>
        </is>
      </c>
      <c r="C897" t="inlineStr">
        <is>
          <t>windows-seleniumjar</t>
        </is>
      </c>
      <c r="D897" t="inlineStr">
        <is>
          <t>HIGH</t>
        </is>
      </c>
      <c r="E897" t="inlineStr">
        <is>
          <t>Downloads Resources over HTTP in windows-seleniumjar</t>
        </is>
      </c>
      <c r="F897" t="inlineStr">
        <is>
          <t>Affected versions of `windows-seleniumjar` insecurely download an executable over an unencrypted HTTP connection. 
In scenarios where an attacker has a privileged network position, it is possible to intercept the response and replace the executable with a malicious one, resulting in code execution on the system running `windows-seleniumjar`.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97" t="inlineStr">
        <is>
          <t>2018-07-31T22:06:33Z</t>
        </is>
      </c>
      <c r="H897" t="inlineStr">
        <is>
          <t>&lt;= 2.48.2</t>
        </is>
      </c>
      <c r="I897" t="inlineStr"/>
    </row>
    <row r="898">
      <c r="A898" s="1" t="n">
        <v>896</v>
      </c>
      <c r="B898" t="inlineStr">
        <is>
          <t>CVE-2016-10688</t>
        </is>
      </c>
      <c r="C898" t="inlineStr">
        <is>
          <t>haxe3</t>
        </is>
      </c>
      <c r="D898" t="inlineStr">
        <is>
          <t>HIGH</t>
        </is>
      </c>
      <c r="E898" t="inlineStr">
        <is>
          <t>Downloads Resources over HTTP in haxe3</t>
        </is>
      </c>
      <c r="F898" t="inlineStr">
        <is>
          <t>Affected versions of `haxe3` insecurely download an executable over an unencrypted HTTP connection. 
In scenarios where an attacker has a privileged network position, it is possible to intercept the response and replace the executable with a malicious one, resulting in code execution on the system running `haxe3`.
## Recommendation
No patch is currently available for this vulnerability. This vulnerability has been left unpatched for several years, despite active maintenance on the package. Because of this, it appears that the package author has accepted the risk, and is unlikely to patch this package in the future.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98" t="inlineStr">
        <is>
          <t>2018-08-17T20:28:13Z</t>
        </is>
      </c>
      <c r="H898" t="inlineStr">
        <is>
          <t>&gt; 0</t>
        </is>
      </c>
      <c r="I898" t="inlineStr"/>
    </row>
    <row r="899">
      <c r="A899" s="1" t="n">
        <v>897</v>
      </c>
      <c r="B899" t="inlineStr">
        <is>
          <t>CVE-2016-10696</t>
        </is>
      </c>
      <c r="C899" t="inlineStr">
        <is>
          <t>windows-latestchromedriver</t>
        </is>
      </c>
      <c r="D899" t="inlineStr">
        <is>
          <t>HIGH</t>
        </is>
      </c>
      <c r="E899" t="inlineStr">
        <is>
          <t>Downloads Resources over HTTP in windows-latestchromedriver</t>
        </is>
      </c>
      <c r="F899" t="inlineStr">
        <is>
          <t>Affected versions of `windows-latestchromedriver` insecurely download an executable over an unencrypted HTTP connection. 
In scenarios where an attacker has a privileged network position, it is possible to intercept the response and replace the executable with a malicious one, resulting in code execution on the system running `windows-latestchromedriver`.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899" t="inlineStr">
        <is>
          <t>2020-09-01T16:14:22Z</t>
        </is>
      </c>
      <c r="H899" t="inlineStr">
        <is>
          <t>&gt;= 0.0.0</t>
        </is>
      </c>
      <c r="I899" t="inlineStr"/>
    </row>
    <row r="900">
      <c r="A900" s="1" t="n">
        <v>898</v>
      </c>
      <c r="B900" t="inlineStr">
        <is>
          <t>CVE-2016-10690</t>
        </is>
      </c>
      <c r="C900" t="inlineStr">
        <is>
          <t>openframe-ascii-image</t>
        </is>
      </c>
      <c r="D900" t="inlineStr">
        <is>
          <t>HIGH</t>
        </is>
      </c>
      <c r="E900" t="inlineStr">
        <is>
          <t>Downloads Resources over HTTP in openframe-ascii-image</t>
        </is>
      </c>
      <c r="F900" t="inlineStr">
        <is>
          <t>Affected versions of `openframe-ascii-image` insecurely download an executable over an unencrypted HTTP connection. 
In scenarios where an attacker has a privileged network position, it is possible to intercept the response and replace the executable with a malicious one, resulting in code execution on the system running `openframe-ascii-image`.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900" t="inlineStr">
        <is>
          <t>2019-02-18T23:41:54Z</t>
        </is>
      </c>
      <c r="H900" t="inlineStr">
        <is>
          <t>&lt;= 0.1.0</t>
        </is>
      </c>
      <c r="I900" t="inlineStr"/>
    </row>
    <row r="901">
      <c r="A901" s="1" t="n">
        <v>899</v>
      </c>
      <c r="B901" t="inlineStr">
        <is>
          <t>CVE-2016-10695</t>
        </is>
      </c>
      <c r="C901" t="inlineStr">
        <is>
          <t>npm-test-sqlite3-trunk</t>
        </is>
      </c>
      <c r="D901" t="inlineStr">
        <is>
          <t>HIGH</t>
        </is>
      </c>
      <c r="E901" t="inlineStr">
        <is>
          <t>Downloads Resources over HTTP in npm-test-sqlite3-trunk</t>
        </is>
      </c>
      <c r="F901" t="inlineStr">
        <is>
          <t>Affected versions of `npm-test-sqlite3-trunk` insecurely download an executable over an unencrypted HTTP connection. 
In scenarios where an attacker has a privileged network position, it is possible to intercept the response and replace the executable with a malicious one, resulting in code execution on the system running `npm-test-sqlite3-trunk`.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901" t="inlineStr">
        <is>
          <t>2020-09-01T16:15:28Z</t>
        </is>
      </c>
      <c r="H901" t="inlineStr">
        <is>
          <t>&gt;= 0.0.0</t>
        </is>
      </c>
      <c r="I901" t="inlineStr"/>
    </row>
    <row r="902">
      <c r="A902" s="1" t="n">
        <v>900</v>
      </c>
      <c r="B902" t="inlineStr">
        <is>
          <t>CVE-2016-10698</t>
        </is>
      </c>
      <c r="C902" t="inlineStr">
        <is>
          <t>mystem-fix</t>
        </is>
      </c>
      <c r="D902" t="inlineStr">
        <is>
          <t>HIGH</t>
        </is>
      </c>
      <c r="E902" t="inlineStr">
        <is>
          <t>Downloads Resources over HTTP in mystem-fix</t>
        </is>
      </c>
      <c r="F902" t="inlineStr">
        <is>
          <t>Affected versions of `mystem-fix` insecurely download an executable over an unencrypted HTTP connection. 
In scenarios where an attacker has a privileged network position, it is possible to intercept the response and replace the executable with a malicious one, resulting in code execution on the system running `mystem-fix`.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902" t="inlineStr">
        <is>
          <t>2018-07-27T14:34:11Z</t>
        </is>
      </c>
      <c r="H902" t="inlineStr">
        <is>
          <t>&lt;= 0.0.5</t>
        </is>
      </c>
      <c r="I902" t="inlineStr"/>
    </row>
    <row r="903">
      <c r="A903" s="1" t="n">
        <v>901</v>
      </c>
      <c r="B903" t="inlineStr">
        <is>
          <t>CVE-2016-10692</t>
        </is>
      </c>
      <c r="C903" t="inlineStr">
        <is>
          <t>haxeshim</t>
        </is>
      </c>
      <c r="D903" t="inlineStr">
        <is>
          <t>HIGH</t>
        </is>
      </c>
      <c r="E903" t="inlineStr">
        <is>
          <t>Downloads Resources over HTTP in haxeshim</t>
        </is>
      </c>
      <c r="F903" t="inlineStr">
        <is>
          <t xml:space="preserve">Affected versions of `haxeshim` insecurely download an executable over an unencrypted HTTP connection. 
In scenarios where an attacker has a privileged network position, it is possible to intercept the response and replace the executable with a malicious one, resulting in code execution on the system running `haxeshim`.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
</t>
        </is>
      </c>
      <c r="G903" t="inlineStr">
        <is>
          <t>2018-07-31T22:27:04Z</t>
        </is>
      </c>
      <c r="H903" t="inlineStr">
        <is>
          <t>&lt;= 0.12.4</t>
        </is>
      </c>
      <c r="I903" t="inlineStr"/>
    </row>
    <row r="904">
      <c r="A904" s="1" t="n">
        <v>902</v>
      </c>
      <c r="B904" t="inlineStr">
        <is>
          <t>CVE-2016-10693</t>
        </is>
      </c>
      <c r="C904" t="inlineStr">
        <is>
          <t>pm2-kafka</t>
        </is>
      </c>
      <c r="D904" t="inlineStr">
        <is>
          <t>HIGH</t>
        </is>
      </c>
      <c r="E904" t="inlineStr">
        <is>
          <t>Downloads Resources over HTTP in pm2-kafka</t>
        </is>
      </c>
      <c r="F904" t="inlineStr">
        <is>
          <t>Affected versions of `pm2-kafka` insecurely download an executable over an unencrypted HTTP connection. 
In scenarios where an attacker has a privileged network position, it is possible to intercept the response and replace the executable with a malicious one, resulting in code execution on the system running `pm2-kafka`.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904" t="inlineStr">
        <is>
          <t>2020-09-01T16:16:33Z</t>
        </is>
      </c>
      <c r="H904" t="inlineStr">
        <is>
          <t>&gt;= 0.0.0</t>
        </is>
      </c>
      <c r="I904" t="inlineStr"/>
    </row>
    <row r="905">
      <c r="A905" s="1" t="n">
        <v>903</v>
      </c>
      <c r="B905" t="inlineStr">
        <is>
          <t>CVE-2016-10697</t>
        </is>
      </c>
      <c r="C905" t="inlineStr">
        <is>
          <t>react-native-baidu-voice-synthesizer</t>
        </is>
      </c>
      <c r="D905" t="inlineStr">
        <is>
          <t>HIGH</t>
        </is>
      </c>
      <c r="E905" t="inlineStr">
        <is>
          <t>Downloads Resources over HTTP in react-native-baidu-voice-synthesizer</t>
        </is>
      </c>
      <c r="F905" t="inlineStr">
        <is>
          <t>Affected versions of `react-native-baidu-voice-synthesizer` insecurely download an executable over an unencrypted HTTP connection. 
In scenarios where an attacker has a privileged network position, it is possible to intercept the response and replace the executable with a malicious one, resulting in code execution on the system running `react-native-baidu-voice-synthesizer`.
## Recommendation
No patch is currently available for this vulnerability.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your network or those who have privileged access to your ISP, such as Nation State Actors or Rogue ISP Employees.</t>
        </is>
      </c>
      <c r="G905" t="inlineStr">
        <is>
          <t>2018-07-31T22:47:16Z</t>
        </is>
      </c>
      <c r="H905" t="inlineStr">
        <is>
          <t>&lt;= 1.0.0</t>
        </is>
      </c>
      <c r="I905" t="inlineStr"/>
    </row>
    <row r="906">
      <c r="A906" s="1" t="n">
        <v>904</v>
      </c>
      <c r="B906" t="inlineStr">
        <is>
          <t>CVE-2016-1000249</t>
        </is>
      </c>
      <c r="C906" t="inlineStr">
        <is>
          <t>fury-adapter-swagger</t>
        </is>
      </c>
      <c r="D906" t="inlineStr">
        <is>
          <t>CRITICAL</t>
        </is>
      </c>
      <c r="E906" t="inlineStr">
        <is>
          <t>Arbitrary File Read in fury-adapter-swagger</t>
        </is>
      </c>
      <c r="F906" t="inlineStr">
        <is>
          <t>Affected versions of `fury-adapter-swagger` have a weakness that allows an attacker to read arbitrary files off of the system. This can be used to read sensitive data, or to cause a denial of service condition by attempting to read something like `/dev/zero`.
## Proof of Concept:
```
---
swagger: '2.0'
info:
  title: Read local files
  version: '1.0'
paths:
  /foo:
    get:
      responses:
        200:
          description: Some description
          examples:
            text/html:
              example:
                $ref: '/etc/passwd'
```
## Recommendation
Upgrade to version 0.9.7 or later</t>
        </is>
      </c>
      <c r="G906" t="inlineStr">
        <is>
          <t>2020-09-01T16:38:33Z</t>
        </is>
      </c>
      <c r="H906" t="inlineStr">
        <is>
          <t>&gt;= 0.2.0, &lt; 0.9.7</t>
        </is>
      </c>
      <c r="I906" t="inlineStr">
        <is>
          <t>0.9.7</t>
        </is>
      </c>
    </row>
    <row r="907">
      <c r="A907" s="1" t="n">
        <v>905</v>
      </c>
      <c r="B907" t="inlineStr">
        <is>
          <t>CVE-2017-16022</t>
        </is>
      </c>
      <c r="C907" t="inlineStr">
        <is>
          <t>morris.js</t>
        </is>
      </c>
      <c r="D907" t="inlineStr">
        <is>
          <t>MODERATE</t>
        </is>
      </c>
      <c r="E907" t="inlineStr">
        <is>
          <t>Cross-Site Scripting in morris.js</t>
        </is>
      </c>
      <c r="F907" t="inlineStr">
        <is>
          <t>Affected versions of `morris.js` are vulnerable to cross-site scripting attacks in labels that appear when hovering over a particular point on a generated graph. The text content of these labels is not escaped, so if control over the labels is obtained, script can be injected. The script will run on the client side whenever that specific graph is loaded.
## Recommendation
A patch for this vulnerability was created in 2014, but has still not been published to npm. In order to mitigate this issue effectively, install the library from github via:
```
npm i morrisjs/morris.js -s
```</t>
        </is>
      </c>
      <c r="G907" t="inlineStr">
        <is>
          <t>2018-11-09T17:46:30Z</t>
        </is>
      </c>
      <c r="H907">
        <f> 0.5.0</f>
        <v/>
      </c>
      <c r="I907" t="inlineStr"/>
    </row>
    <row r="908">
      <c r="A908" s="1" t="n">
        <v>906</v>
      </c>
      <c r="B908" t="inlineStr">
        <is>
          <t>CVE-2017-16024</t>
        </is>
      </c>
      <c r="C908" t="inlineStr">
        <is>
          <t>sync-exec</t>
        </is>
      </c>
      <c r="D908" t="inlineStr">
        <is>
          <t>MODERATE</t>
        </is>
      </c>
      <c r="E908" t="inlineStr">
        <is>
          <t>Tmp files readable by other users in sync-exec</t>
        </is>
      </c>
      <c r="F908" t="inlineStr">
        <is>
          <t>Affected versions of `sync-exec` use files located in `/tmp/` to buffer command results before returning values. As `/tmp/` is almost always set with world readable permissions, this may allow low privilege users on the system to read the results of commands run via `sync-exec` under a higher privilege user.
## Recommendation
There is currently no direct patch for `sync-exec`, as the `child_process.execSync` function provided in Node.js v0.12.0 and later provides the same functionality natively. 
The best mitigation currently is to update to Node.js v0.12.0 or later, and migrate all uses of `sync-exec` to `child_process.execSync()`.</t>
        </is>
      </c>
      <c r="G908" t="inlineStr">
        <is>
          <t>2018-11-09T17:45:30Z</t>
        </is>
      </c>
      <c r="H908" t="inlineStr">
        <is>
          <t>&lt;= 0.6.2</t>
        </is>
      </c>
      <c r="I908" t="inlineStr"/>
    </row>
    <row r="909">
      <c r="A909" s="1" t="n">
        <v>907</v>
      </c>
      <c r="B909" t="inlineStr">
        <is>
          <t>CVE-2017-5941</t>
        </is>
      </c>
      <c r="C909" t="inlineStr">
        <is>
          <t>node-serialize</t>
        </is>
      </c>
      <c r="D909" t="inlineStr">
        <is>
          <t>CRITICAL</t>
        </is>
      </c>
      <c r="E909" t="inlineStr">
        <is>
          <t>Code Execution through IIFE in node-serialize</t>
        </is>
      </c>
      <c r="F909" t="inlineStr">
        <is>
          <t>Affected versions of `node-serialize` can be abused to execute arbitrary code via an [immediately invoked function expression](https://en.wikipedia.org/wiki/Immediately-invoked_function_expression) (IIFE) if untrusted user input is passed into `unserialize()`.
## Recommendation
There is no direct patch for this issue. The package author has reviewed this advisory, and provided the following recommendation:
```
To avoid the security issues, at least one of the following methods should be taken:
1. Make sure to send serialized strings internally, isolating them from potential hackers. For example, only sending the strings from backend to fronend and always using HTTPS instead of HTTP.
2. Introduce public-key cryptosystems (e.g. RSA) to ensure the strings not being tampered with.
```</t>
        </is>
      </c>
      <c r="G909" t="inlineStr">
        <is>
          <t>2018-07-18T18:27:56Z</t>
        </is>
      </c>
      <c r="H909" t="inlineStr">
        <is>
          <t>&lt;= 0.0.4</t>
        </is>
      </c>
      <c r="I909" t="inlineStr"/>
    </row>
    <row r="910">
      <c r="A910" s="1" t="n">
        <v>908</v>
      </c>
      <c r="B910" t="inlineStr">
        <is>
          <t>CVE-2017-16020</t>
        </is>
      </c>
      <c r="C910" t="inlineStr">
        <is>
          <t>summit</t>
        </is>
      </c>
      <c r="D910" t="inlineStr">
        <is>
          <t>MODERATE</t>
        </is>
      </c>
      <c r="E910" t="inlineStr">
        <is>
          <t>Unsafe eval() in summit</t>
        </is>
      </c>
      <c r="F910" t="inlineStr">
        <is>
          <t>Affected versions of `summit` allow attackers to execute arbitrary commands via collection names when using the `PouchDB` driver.
## Recommendation
No direct patch is available at this time.
Currently, the best option to mitigate the issue is to avoid using the `PouchDB` driver, as the package author has abandoned this feature entirely.</t>
        </is>
      </c>
      <c r="G910" t="inlineStr">
        <is>
          <t>2020-09-01T16:39:38Z</t>
        </is>
      </c>
      <c r="H910" t="inlineStr">
        <is>
          <t>&gt;= 0.1.0</t>
        </is>
      </c>
      <c r="I910" t="inlineStr"/>
    </row>
    <row r="911">
      <c r="A911" s="1" t="n">
        <v>909</v>
      </c>
      <c r="B911" t="inlineStr">
        <is>
          <t>CVE-2017-16086</t>
        </is>
      </c>
      <c r="C911" t="inlineStr">
        <is>
          <t>ua-parser</t>
        </is>
      </c>
      <c r="D911" t="inlineStr">
        <is>
          <t>HIGH</t>
        </is>
      </c>
      <c r="E911" t="inlineStr">
        <is>
          <t>ReDoS via long UserAgent header in ua-parser</t>
        </is>
      </c>
      <c r="F911" t="inlineStr">
        <is>
          <t>Affected versions of `ua-parser` are vulnerable to regular expression denial of service when given a specially crafted `User-Agent` header.
## Recommendation
No patch is currently available for this vulnerability.
The best mitigation is currently to avoid using this package, using a different, functionally equivalent package such as [useragent](https://www.npmjs.com/package/useragent).</t>
        </is>
      </c>
      <c r="G911" t="inlineStr">
        <is>
          <t>2018-07-24T19:46:37Z</t>
        </is>
      </c>
      <c r="H911" t="inlineStr">
        <is>
          <t>&lt;= 0.3.5</t>
        </is>
      </c>
      <c r="I911" t="inlineStr"/>
    </row>
    <row r="912">
      <c r="A912" s="1" t="n">
        <v>910</v>
      </c>
      <c r="B912" t="inlineStr">
        <is>
          <t>CVE-2017-16009</t>
        </is>
      </c>
      <c r="C912" t="inlineStr">
        <is>
          <t>ag-grid</t>
        </is>
      </c>
      <c r="D912" t="inlineStr">
        <is>
          <t>MODERATE</t>
        </is>
      </c>
      <c r="E912" t="inlineStr">
        <is>
          <t>XSS via Angular Expression in ag-grid</t>
        </is>
      </c>
      <c r="F912" t="inlineStr">
        <is>
          <t>Affected versions of `ag-grid` are vulnerable to Cross-site Scripting (XSS) via Angular Expressions, if used in combination with AngularJS.
## Recommendation
Avoid using `ag-grid` in combination with AngularJS until a fix is available.</t>
        </is>
      </c>
      <c r="G912" t="inlineStr">
        <is>
          <t>2020-09-01T16:40:42Z</t>
        </is>
      </c>
      <c r="H912" t="inlineStr">
        <is>
          <t>&gt;= 0.0.0</t>
        </is>
      </c>
      <c r="I912" t="inlineStr"/>
    </row>
    <row r="913">
      <c r="A913" s="1" t="n">
        <v>911</v>
      </c>
      <c r="B913" t="inlineStr">
        <is>
          <t>CVE-2012-6708</t>
        </is>
      </c>
      <c r="C913" t="inlineStr">
        <is>
          <t>jquery</t>
        </is>
      </c>
      <c r="D913" t="inlineStr">
        <is>
          <t>HIGH</t>
        </is>
      </c>
      <c r="E913" t="inlineStr">
        <is>
          <t>Cross-Site Scripting in jquery</t>
        </is>
      </c>
      <c r="F913" t="inlineStr">
        <is>
          <t>Affected versions of `jquery` are vulnerable to cross-site scripting. This occurs because the main `jquery` function uses a regular expression to differentiate between HTML and selectors, but does not properly anchor the regular expression. The result is that `jquery` may interpret HTML as selectors when given certain inputs, allowing for client side code execution.
## Proof of Concept
```
$("#log").html(
    $("element[attribute='&lt;img src=\"x\" onerror=\"alert(1)\" /&gt;']").html()
);
```
## Recommendation
Update to version 1.9.0 or later.</t>
        </is>
      </c>
      <c r="G913" t="inlineStr">
        <is>
          <t>2020-09-01T16:41:46Z</t>
        </is>
      </c>
      <c r="H913" t="inlineStr">
        <is>
          <t>&gt;= 1.7.1, &lt;= 1.8.3</t>
        </is>
      </c>
      <c r="I913" t="inlineStr">
        <is>
          <t>1.9.0</t>
        </is>
      </c>
    </row>
    <row r="914">
      <c r="A914" s="1" t="n">
        <v>912</v>
      </c>
      <c r="B914" t="inlineStr">
        <is>
          <t>CVE-2013-4939</t>
        </is>
      </c>
      <c r="C914" t="inlineStr">
        <is>
          <t>yui</t>
        </is>
      </c>
      <c r="D914" t="inlineStr">
        <is>
          <t>MODERATE</t>
        </is>
      </c>
      <c r="E914" t="inlineStr">
        <is>
          <t>Cross-Site Scripting in yui</t>
        </is>
      </c>
      <c r="F914" t="inlineStr">
        <is>
          <t>Affected versions of `yui` are vulnerable to cross-site scripting in the `uploader.swf` and `io.swf` utilities, via script injection in the url.
## Recommendation
YUI has published their recommendation to fix this issue. 
Their recommendation is to:
 - Delete self-hosted copies of these files if you are not using them
 - Use the Yahoo! CDN hosted files
 - Use the patched files provided on the YUI Library [here](https://yuilibrary.com/support/20130515-vulnerability/#resolution).</t>
        </is>
      </c>
      <c r="G914" t="inlineStr">
        <is>
          <t>2020-09-01T16:42:51Z</t>
        </is>
      </c>
      <c r="H914" t="inlineStr">
        <is>
          <t>&lt; 3.10.2</t>
        </is>
      </c>
      <c r="I914" t="inlineStr">
        <is>
          <t>3.10.3</t>
        </is>
      </c>
    </row>
    <row r="915">
      <c r="A915" s="1" t="n">
        <v>913</v>
      </c>
      <c r="B915" t="inlineStr">
        <is>
          <t>CVE-2017-16035</t>
        </is>
      </c>
      <c r="C915" t="inlineStr">
        <is>
          <t>hubl-server</t>
        </is>
      </c>
      <c r="D915" t="inlineStr">
        <is>
          <t>HIGH</t>
        </is>
      </c>
      <c r="E915" t="inlineStr">
        <is>
          <t>Downloads resources over HTTP in hubl-server</t>
        </is>
      </c>
      <c r="F915" t="inlineStr">
        <is>
          <t>Affected versions of `hubl-server` insecurely download dependencies over an unencrypted HTTP connection. 
In scenarios where an attacker has a privileged network position, it is possible to intercept the responses and replace the dependencies with malicious ones, resulting in code execution on the system running `hubl-server`.
## Recommendation
No patch is currently available for this vulnerability, and it has not seen any updates since 2015.
The best mitigation is currently to avoid using this package, using a different package if available. 
Alternatively, the risk of exploitation can be reduced by ensuring that this package is not installed while connected to a public network. If the package is installed on a private network, the only people who can exploit this vulnerability are those who have compromised yo</t>
        </is>
      </c>
      <c r="G915" t="inlineStr">
        <is>
          <t>2018-07-24T15:40:47Z</t>
        </is>
      </c>
      <c r="H915" t="inlineStr">
        <is>
          <t>&lt;= 1.1.5</t>
        </is>
      </c>
      <c r="I915" t="inlineStr"/>
    </row>
    <row r="916">
      <c r="A916" s="1" t="n">
        <v>914</v>
      </c>
      <c r="B916" t="inlineStr">
        <is>
          <t>CVE-2017-16088</t>
        </is>
      </c>
      <c r="C916" t="inlineStr">
        <is>
          <t>safe-eval</t>
        </is>
      </c>
      <c r="D916" t="inlineStr">
        <is>
          <t>CRITICAL</t>
        </is>
      </c>
      <c r="E916" t="inlineStr">
        <is>
          <t>Sandbox Breakout in safe-eval</t>
        </is>
      </c>
      <c r="F916" t="inlineStr">
        <is>
          <t>Affected versions of `safe-eval` are vulnerable to a sandbox escape. By accessing object constructors, un-sanitized user input can access the entire standard library and effectively break out of the sandbox. 
## Proof of Concept:
This code accesses the process object and calls `.exit()`
```
var safeEval = require('safe-eval');
safeEval("this.constructor.constructor('return process')().exit()");
```
## Recommendation
Update to version 0.4.0 or later</t>
        </is>
      </c>
      <c r="G916" t="inlineStr">
        <is>
          <t>2018-07-18T18:28:10Z</t>
        </is>
      </c>
      <c r="H916" t="inlineStr">
        <is>
          <t>&lt;= 0.3.0</t>
        </is>
      </c>
      <c r="I916" t="inlineStr"/>
    </row>
    <row r="917">
      <c r="A917" s="1" t="n">
        <v>915</v>
      </c>
      <c r="B917" t="inlineStr">
        <is>
          <t>CVE-2017-1000219</t>
        </is>
      </c>
      <c r="C917" t="inlineStr">
        <is>
          <t>windows-cpu</t>
        </is>
      </c>
      <c r="D917" t="inlineStr">
        <is>
          <t>HIGH</t>
        </is>
      </c>
      <c r="E917" t="inlineStr">
        <is>
          <t>Command Execution in windows-cpu</t>
        </is>
      </c>
      <c r="F917" t="inlineStr">
        <is>
          <t>Version of `windows-cpu` before 0.1.5 will execute arbitrary code passed into the first argument of the `findLoad` method, resulting in remote code execution.
## Proof of Concept
```
var win = require('windows-cpu');
wind.findLoad('foo &amp; calc.exe');
```
## Recommendation
Update to version 0.1.5 or later.</t>
        </is>
      </c>
      <c r="G917" t="inlineStr">
        <is>
          <t>2020-09-01T16:43:55Z</t>
        </is>
      </c>
      <c r="H917" t="inlineStr">
        <is>
          <t>&lt; 0.1.5</t>
        </is>
      </c>
      <c r="I917" t="inlineStr">
        <is>
          <t>0.1.5</t>
        </is>
      </c>
    </row>
    <row r="918">
      <c r="A918" s="1" t="n">
        <v>916</v>
      </c>
      <c r="B918" t="inlineStr">
        <is>
          <t>CVE-2017-16091</t>
        </is>
      </c>
      <c r="C918" t="inlineStr">
        <is>
          <t>xtalk</t>
        </is>
      </c>
      <c r="D918" t="inlineStr">
        <is>
          <t>HIGH</t>
        </is>
      </c>
      <c r="E918" t="inlineStr">
        <is>
          <t>Directory Traversal in xtalk</t>
        </is>
      </c>
      <c r="F918" t="inlineStr">
        <is>
          <t>Affected versions of `xtalk` are vulnerable to directory traversal, allowing access to the filesystem by placing "../" in the URL.
## Proof of Concept
```
GET /../../../../../../../../../../etc/passwd HTTP/1.1
host:localhost
```
## Recommendation
No patch is currently available for this vulnerability, and the package has not been updated since 2014.
The best mitigation is currently to avoid using this package, and using a different, functionally equivalent package.</t>
        </is>
      </c>
      <c r="G918" t="inlineStr">
        <is>
          <t>2020-09-01T16:44:59Z</t>
        </is>
      </c>
      <c r="H918" t="inlineStr">
        <is>
          <t>&gt;= 0.0.2</t>
        </is>
      </c>
      <c r="I918" t="inlineStr"/>
    </row>
    <row r="919">
      <c r="A919" s="1" t="n">
        <v>917</v>
      </c>
      <c r="B919" t="inlineStr">
        <is>
          <t>CVE-2017-16092</t>
        </is>
      </c>
      <c r="C919" t="inlineStr">
        <is>
          <t>sencisho</t>
        </is>
      </c>
      <c r="D919" t="inlineStr">
        <is>
          <t>HIGH</t>
        </is>
      </c>
      <c r="E919" t="inlineStr">
        <is>
          <t>Directory Traversal in sencisho</t>
        </is>
      </c>
      <c r="F919" t="inlineStr">
        <is>
          <t>Affected versions of `sencisho` are vulnerable to a directory traversal issue, giving an attacker access to the filesystem by placing "../" in the URL.
Example request:
```
GET /../../../../../../../../../../etc/passwd HTTP/1.1
host:foo
```
## Recommendation
No patch is available for this vulnerability.
It is recommended that the package is only used for local development, and if the functionality is needed for production, a different package is used instead.</t>
        </is>
      </c>
      <c r="G919" t="inlineStr">
        <is>
          <t>2018-07-24T13:50:01Z</t>
        </is>
      </c>
      <c r="H919" t="inlineStr">
        <is>
          <t>&lt;= 0.3.3</t>
        </is>
      </c>
      <c r="I919" t="inlineStr"/>
    </row>
    <row r="920">
      <c r="A920" s="1" t="n">
        <v>918</v>
      </c>
      <c r="B920" t="inlineStr">
        <is>
          <t>CVE-2017-16097</t>
        </is>
      </c>
      <c r="C920" t="inlineStr">
        <is>
          <t>tiny-http</t>
        </is>
      </c>
      <c r="D920" t="inlineStr">
        <is>
          <t>HIGH</t>
        </is>
      </c>
      <c r="E920" t="inlineStr">
        <is>
          <t>Directory Traversal in tiny-http</t>
        </is>
      </c>
      <c r="F920" t="inlineStr">
        <is>
          <t>Affected versions of `tiny-http`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20" t="inlineStr">
        <is>
          <t>2020-09-01T16:46:04Z</t>
        </is>
      </c>
      <c r="H920" t="inlineStr">
        <is>
          <t>&gt;= 0.0.0</t>
        </is>
      </c>
      <c r="I920" t="inlineStr"/>
    </row>
    <row r="921">
      <c r="A921" s="1" t="n">
        <v>919</v>
      </c>
      <c r="B921" t="inlineStr">
        <is>
          <t>CVE-2017-16094</t>
        </is>
      </c>
      <c r="C921" t="inlineStr">
        <is>
          <t>iter-http</t>
        </is>
      </c>
      <c r="D921" t="inlineStr">
        <is>
          <t>HIGH</t>
        </is>
      </c>
      <c r="E921" t="inlineStr">
        <is>
          <t>Directory Traversal in iter-http</t>
        </is>
      </c>
      <c r="F921" t="inlineStr">
        <is>
          <t>Affected versions of `iter-http`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21" t="inlineStr">
        <is>
          <t>2018-07-24T13:58:10Z</t>
        </is>
      </c>
      <c r="H921" t="inlineStr">
        <is>
          <t>&lt;= 1.0.13</t>
        </is>
      </c>
      <c r="I921" t="inlineStr"/>
    </row>
    <row r="922">
      <c r="A922" s="1" t="n">
        <v>920</v>
      </c>
      <c r="B922" t="inlineStr">
        <is>
          <t>CVE-2017-16090</t>
        </is>
      </c>
      <c r="C922" t="inlineStr">
        <is>
          <t>fsk-server</t>
        </is>
      </c>
      <c r="D922" t="inlineStr">
        <is>
          <t>HIGH</t>
        </is>
      </c>
      <c r="E922" t="inlineStr">
        <is>
          <t>Directory Traversal in fsk-server</t>
        </is>
      </c>
      <c r="F922" t="inlineStr">
        <is>
          <t>Affected versions of `fsk-server`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22" t="inlineStr">
        <is>
          <t>2020-09-01T16:47:09Z</t>
        </is>
      </c>
      <c r="H922" t="inlineStr">
        <is>
          <t>&gt;= 0.0.0</t>
        </is>
      </c>
      <c r="I922" t="inlineStr"/>
    </row>
    <row r="923">
      <c r="A923" s="1" t="n">
        <v>921</v>
      </c>
      <c r="B923" t="inlineStr">
        <is>
          <t>CVE-2017-16093</t>
        </is>
      </c>
      <c r="C923" t="inlineStr">
        <is>
          <t>cyber-js</t>
        </is>
      </c>
      <c r="D923" t="inlineStr">
        <is>
          <t>HIGH</t>
        </is>
      </c>
      <c r="E923" t="inlineStr">
        <is>
          <t>Directory Traversal in cyber-js</t>
        </is>
      </c>
      <c r="F923" t="inlineStr">
        <is>
          <t>Affected versions of `cyber-js`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23" t="inlineStr">
        <is>
          <t>2018-07-27T14:06:00Z</t>
        </is>
      </c>
      <c r="H923" t="inlineStr">
        <is>
          <t>&lt;= 1.0.7</t>
        </is>
      </c>
      <c r="I923" t="inlineStr"/>
    </row>
    <row r="924">
      <c r="A924" s="1" t="n">
        <v>922</v>
      </c>
      <c r="B924" t="inlineStr">
        <is>
          <t>CVE-2017-16036</t>
        </is>
      </c>
      <c r="C924" t="inlineStr">
        <is>
          <t>badjs-sourcemap-server</t>
        </is>
      </c>
      <c r="D924" t="inlineStr">
        <is>
          <t>HIGH</t>
        </is>
      </c>
      <c r="E924" t="inlineStr">
        <is>
          <t>Directory Traversal in badjs-sourcemap-server</t>
        </is>
      </c>
      <c r="F924" t="inlineStr">
        <is>
          <t>Affected versions of `badjs-sourcemap-server`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24" t="inlineStr">
        <is>
          <t>2018-07-24T15:43:02Z</t>
        </is>
      </c>
      <c r="H924" t="inlineStr">
        <is>
          <t>&lt;= 0.1.11</t>
        </is>
      </c>
      <c r="I924" t="inlineStr"/>
    </row>
    <row r="925">
      <c r="A925" s="1" t="n">
        <v>923</v>
      </c>
      <c r="B925" t="inlineStr">
        <is>
          <t>CVE-2017-16037</t>
        </is>
      </c>
      <c r="C925" t="inlineStr">
        <is>
          <t>gomeplus-h5-proxy</t>
        </is>
      </c>
      <c r="D925" t="inlineStr">
        <is>
          <t>HIGH</t>
        </is>
      </c>
      <c r="E925" t="inlineStr">
        <is>
          <t>Directory Traversal in gomeplus-h5-proxy</t>
        </is>
      </c>
      <c r="F925" t="inlineStr">
        <is>
          <t>Affected versions of `gomeplus-h5-proxy`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25" t="inlineStr">
        <is>
          <t>2018-07-24T15:48:38Z</t>
        </is>
      </c>
      <c r="H925" t="inlineStr">
        <is>
          <t>&lt;= 1.0.15</t>
        </is>
      </c>
      <c r="I925" t="inlineStr"/>
    </row>
    <row r="926">
      <c r="A926" s="1" t="n">
        <v>924</v>
      </c>
      <c r="B926" t="inlineStr">
        <is>
          <t>CVE-2017-16103</t>
        </is>
      </c>
      <c r="C926" t="inlineStr">
        <is>
          <t>serveryztyzt</t>
        </is>
      </c>
      <c r="D926" t="inlineStr">
        <is>
          <t>HIGH</t>
        </is>
      </c>
      <c r="E926" t="inlineStr">
        <is>
          <t>Directory Traversal in serveryztyzt</t>
        </is>
      </c>
      <c r="F926" t="inlineStr">
        <is>
          <t>Affected versions of `serveryztyzt`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26" t="inlineStr">
        <is>
          <t>2020-09-01T16:48:14Z</t>
        </is>
      </c>
      <c r="H926" t="inlineStr">
        <is>
          <t>&gt;= 0.0.0</t>
        </is>
      </c>
      <c r="I926" t="inlineStr"/>
    </row>
    <row r="927">
      <c r="A927" s="1" t="n">
        <v>925</v>
      </c>
      <c r="B927" t="inlineStr">
        <is>
          <t>CVE-2017-16034</t>
        </is>
      </c>
      <c r="C927" t="inlineStr">
        <is>
          <t>pidusage</t>
        </is>
      </c>
      <c r="D927" t="inlineStr">
        <is>
          <t>CRITICAL</t>
        </is>
      </c>
      <c r="E927" t="inlineStr">
        <is>
          <t>Command Injection in pidusage</t>
        </is>
      </c>
      <c r="F927" t="inlineStr">
        <is>
          <t xml:space="preserve">Affected versions of `pidusage` pass unsanitized input to `child_process.exec()`, resulting in arbitrary code execution in the `ps` method.
This package is vulnerable to this PoC on Darwin, SunOS, FreeBSD, and AIX.
Windows and Linux are not vulnerable. 
## Proof of Concept
```
var pid = require('pidusage');
pid.stat('1 &amp;&amp; /usr/local/bin/python');
```
## Recommendation
Update to version 1.1.5 or later.
</t>
        </is>
      </c>
      <c r="G927" t="inlineStr">
        <is>
          <t>2020-09-01T16:49:19Z</t>
        </is>
      </c>
      <c r="H927" t="inlineStr">
        <is>
          <t>&lt;= 1.1.4</t>
        </is>
      </c>
      <c r="I927" t="inlineStr">
        <is>
          <t>1.1.5</t>
        </is>
      </c>
    </row>
    <row r="928">
      <c r="A928" s="1" t="n">
        <v>926</v>
      </c>
      <c r="B928" t="inlineStr">
        <is>
          <t>CVE-2017-16096</t>
        </is>
      </c>
      <c r="C928" t="inlineStr">
        <is>
          <t>serveryaozeyan</t>
        </is>
      </c>
      <c r="D928" t="inlineStr">
        <is>
          <t>HIGH</t>
        </is>
      </c>
      <c r="E928" t="inlineStr">
        <is>
          <t>Directory Traversal in serveryaozeyan</t>
        </is>
      </c>
      <c r="F928" t="inlineStr">
        <is>
          <t>Affected versions of `serveryaozeyan`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28" t="inlineStr">
        <is>
          <t>2020-09-01T16:50:23Z</t>
        </is>
      </c>
      <c r="H928" t="inlineStr">
        <is>
          <t>&gt;= 0.0.0</t>
        </is>
      </c>
      <c r="I928" t="inlineStr"/>
    </row>
    <row r="929">
      <c r="A929" s="1" t="n">
        <v>927</v>
      </c>
      <c r="B929" t="inlineStr">
        <is>
          <t>CVE-2017-16105</t>
        </is>
      </c>
      <c r="C929" t="inlineStr">
        <is>
          <t>serverwzl</t>
        </is>
      </c>
      <c r="D929" t="inlineStr">
        <is>
          <t>HIGH</t>
        </is>
      </c>
      <c r="E929" t="inlineStr">
        <is>
          <t>Directory Traversal in serverwzl</t>
        </is>
      </c>
      <c r="F929" t="inlineStr">
        <is>
          <t>Affected versions of `serverwzl`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29" t="inlineStr">
        <is>
          <t>2020-09-01T16:51:28Z</t>
        </is>
      </c>
      <c r="H929" t="inlineStr">
        <is>
          <t>&gt;= 0.0.0</t>
        </is>
      </c>
      <c r="I929" t="inlineStr"/>
    </row>
    <row r="930">
      <c r="A930" s="1" t="n">
        <v>928</v>
      </c>
      <c r="B930" t="inlineStr">
        <is>
          <t>CVE-2017-16101</t>
        </is>
      </c>
      <c r="C930" t="inlineStr">
        <is>
          <t>serverwg</t>
        </is>
      </c>
      <c r="D930" t="inlineStr">
        <is>
          <t>HIGH</t>
        </is>
      </c>
      <c r="E930" t="inlineStr">
        <is>
          <t>Directory Traversal in serverwg</t>
        </is>
      </c>
      <c r="F930" t="inlineStr">
        <is>
          <t>`serverwg` is a simple http server.
`serverwg` is vulnerable to a directory traversal issue, giving an attacker access to the filesystem by placing "../" in the URL.
Example request:
```
GET /../../../../../../../../../../etc/passwd HTTP/1.1
host:foo
```
and response:
```
HTTP/1.1 200 OK
Date: Wed, 17 May 2017 22:52:08 GMT
Connection: keep-alive
{contents of /etc/passwd}
```
## Recommendation
No patch is available for this vulnerability.
It is recommended that the package is only used for local development, and if the functionality is needed for production, a different package is used instead.</t>
        </is>
      </c>
      <c r="G930" t="inlineStr">
        <is>
          <t>2020-09-01T16:52:33Z</t>
        </is>
      </c>
      <c r="H930" t="inlineStr">
        <is>
          <t>&gt;= 0.0.0</t>
        </is>
      </c>
      <c r="I930" t="inlineStr"/>
    </row>
    <row r="931">
      <c r="A931" s="1" t="n">
        <v>929</v>
      </c>
      <c r="B931" t="inlineStr">
        <is>
          <t>CVE-2017-16089</t>
        </is>
      </c>
      <c r="C931" t="inlineStr">
        <is>
          <t>serverlyr</t>
        </is>
      </c>
      <c r="D931" t="inlineStr">
        <is>
          <t>HIGH</t>
        </is>
      </c>
      <c r="E931" t="inlineStr">
        <is>
          <t>Directory Traversal in serverlyr</t>
        </is>
      </c>
      <c r="F931" t="inlineStr">
        <is>
          <t>Affected versions of `serverlyr`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31" t="inlineStr">
        <is>
          <t>2020-09-01T16:53:37Z</t>
        </is>
      </c>
      <c r="H931" t="inlineStr">
        <is>
          <t>&gt;= 0.0.0</t>
        </is>
      </c>
      <c r="I931" t="inlineStr"/>
    </row>
    <row r="932">
      <c r="A932" s="1" t="n">
        <v>930</v>
      </c>
      <c r="B932" t="inlineStr">
        <is>
          <t>CVE-2017-16102</t>
        </is>
      </c>
      <c r="C932" t="inlineStr">
        <is>
          <t>serverhuwenhui</t>
        </is>
      </c>
      <c r="D932" t="inlineStr">
        <is>
          <t>HIGH</t>
        </is>
      </c>
      <c r="E932" t="inlineStr">
        <is>
          <t>Directory Traversal in serverhuwenhui</t>
        </is>
      </c>
      <c r="F932" t="inlineStr">
        <is>
          <t>Affected versions of `serverhuwenhui`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32" t="inlineStr">
        <is>
          <t>2020-09-01T16:54:41Z</t>
        </is>
      </c>
      <c r="H932" t="inlineStr">
        <is>
          <t>&gt;= 0.0.0</t>
        </is>
      </c>
      <c r="I932" t="inlineStr"/>
    </row>
    <row r="933">
      <c r="A933" s="1" t="n">
        <v>931</v>
      </c>
      <c r="B933" t="inlineStr">
        <is>
          <t>CVE-2017-16095</t>
        </is>
      </c>
      <c r="C933" t="inlineStr">
        <is>
          <t>serverliujiayi1</t>
        </is>
      </c>
      <c r="D933" t="inlineStr">
        <is>
          <t>HIGH</t>
        </is>
      </c>
      <c r="E933" t="inlineStr">
        <is>
          <t>Directory Traversal in serverliujiayi1</t>
        </is>
      </c>
      <c r="F933" t="inlineStr">
        <is>
          <t>Affected versions of `serverliujiayi1`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33" t="inlineStr">
        <is>
          <t>2020-09-01T16:55:45Z</t>
        </is>
      </c>
      <c r="H933" t="inlineStr">
        <is>
          <t>&gt;= 0.0.0</t>
        </is>
      </c>
      <c r="I933" t="inlineStr"/>
    </row>
    <row r="934">
      <c r="A934" s="1" t="n">
        <v>932</v>
      </c>
      <c r="B934" t="inlineStr">
        <is>
          <t>CVE-2017-16104</t>
        </is>
      </c>
      <c r="C934" t="inlineStr">
        <is>
          <t>citypredict.whauwiller</t>
        </is>
      </c>
      <c r="D934" t="inlineStr">
        <is>
          <t>HIGH</t>
        </is>
      </c>
      <c r="E934" t="inlineStr">
        <is>
          <t>Directory Traversal in citypredict.whauwiller</t>
        </is>
      </c>
      <c r="F934" t="inlineStr">
        <is>
          <t>Affected versions of `citypredict.whauwiller`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34" t="inlineStr">
        <is>
          <t>2018-07-24T00:10:03Z</t>
        </is>
      </c>
      <c r="H934" t="inlineStr">
        <is>
          <t>&lt;= 1.0.0</t>
        </is>
      </c>
      <c r="I934" t="inlineStr"/>
    </row>
    <row r="935">
      <c r="A935" s="1" t="n">
        <v>933</v>
      </c>
      <c r="B935" t="inlineStr">
        <is>
          <t>CVE-2017-16149</t>
        </is>
      </c>
      <c r="C935" t="inlineStr">
        <is>
          <t>zwserver</t>
        </is>
      </c>
      <c r="D935" t="inlineStr">
        <is>
          <t>HIGH</t>
        </is>
      </c>
      <c r="E935" t="inlineStr">
        <is>
          <t>Directory Traversal in zwserver</t>
        </is>
      </c>
      <c r="F935" t="inlineStr">
        <is>
          <t>Affected versions of `zwserver`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35" t="inlineStr">
        <is>
          <t>2020-09-01T16:56:50Z</t>
        </is>
      </c>
      <c r="H935" t="inlineStr">
        <is>
          <t>&gt;= 0.0.0</t>
        </is>
      </c>
      <c r="I935" t="inlineStr"/>
    </row>
    <row r="936">
      <c r="A936" s="1" t="n">
        <v>934</v>
      </c>
      <c r="B936" t="inlineStr">
        <is>
          <t>CVE-2017-16109</t>
        </is>
      </c>
      <c r="C936" t="inlineStr">
        <is>
          <t>easyquick</t>
        </is>
      </c>
      <c r="D936" t="inlineStr">
        <is>
          <t>MODERATE</t>
        </is>
      </c>
      <c r="E936" t="inlineStr">
        <is>
          <t>Directory Traversal in easyquick</t>
        </is>
      </c>
      <c r="F936" t="inlineStr">
        <is>
          <t>Affected versions of `easyquick`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36" t="inlineStr">
        <is>
          <t>2018-08-29T23:21:46Z</t>
        </is>
      </c>
      <c r="H936" t="inlineStr">
        <is>
          <t>&lt;= 0.1.1</t>
        </is>
      </c>
      <c r="I936" t="inlineStr"/>
    </row>
    <row r="937">
      <c r="A937" s="1" t="n">
        <v>935</v>
      </c>
      <c r="B937" t="inlineStr">
        <is>
          <t>CVE-2017-16150</t>
        </is>
      </c>
      <c r="C937" t="inlineStr">
        <is>
          <t>wangguojing123</t>
        </is>
      </c>
      <c r="D937" t="inlineStr">
        <is>
          <t>HIGH</t>
        </is>
      </c>
      <c r="E937" t="inlineStr">
        <is>
          <t>Directory Traversal in wangguojing123</t>
        </is>
      </c>
      <c r="F937" t="inlineStr">
        <is>
          <t>Affected versions of `wangguojing123`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37" t="inlineStr">
        <is>
          <t>2020-09-01T16:57:54Z</t>
        </is>
      </c>
      <c r="H937" t="inlineStr">
        <is>
          <t>&gt;= 0.0.0</t>
        </is>
      </c>
      <c r="I937" t="inlineStr"/>
    </row>
    <row r="938">
      <c r="A938" s="1" t="n">
        <v>936</v>
      </c>
      <c r="B938" t="inlineStr">
        <is>
          <t>CVE-2017-16106</t>
        </is>
      </c>
      <c r="C938" t="inlineStr">
        <is>
          <t>tmock</t>
        </is>
      </c>
      <c r="D938" t="inlineStr">
        <is>
          <t>HIGH</t>
        </is>
      </c>
      <c r="E938" t="inlineStr">
        <is>
          <t>Directory Traversal in tmock</t>
        </is>
      </c>
      <c r="F938" t="inlineStr">
        <is>
          <t>`tmock` is a static file server.
`tmock` is vulnerable to a directory traversal issue, giving an attacker access to the filesystem by placing "../" in the url.
Example Request:
```
GET /../../../../../../../../../../etc/passwd HTTP/1.1
host: localhost
```
 and server Response:
```
HTTP/1.1 200 OK
Date: Thu, 04 May 2017 23:59:18 GMT
Connection: keep-alive
Transfer-Encoding: chunked
{contents of /etc/passwd}
```
## Recommendation
No patch is available for this vulnerability.
It is recommended that the package is only used for local development, and if the functionality is needed for production, a different package is used instead.</t>
        </is>
      </c>
      <c r="G938" t="inlineStr">
        <is>
          <t>2018-07-23T23:51:04Z</t>
        </is>
      </c>
      <c r="H938" t="inlineStr">
        <is>
          <t>&lt;= 0.0.7</t>
        </is>
      </c>
      <c r="I938" t="inlineStr"/>
    </row>
    <row r="939">
      <c r="A939" s="1" t="n">
        <v>937</v>
      </c>
      <c r="B939" t="inlineStr">
        <is>
          <t>CVE-2017-16152</t>
        </is>
      </c>
      <c r="C939" t="inlineStr">
        <is>
          <t>static-html-server</t>
        </is>
      </c>
      <c r="D939" t="inlineStr">
        <is>
          <t>HIGH</t>
        </is>
      </c>
      <c r="E939" t="inlineStr">
        <is>
          <t>Directory Traversal in static-html-server</t>
        </is>
      </c>
      <c r="F939" t="inlineStr">
        <is>
          <t>Affected versions of `static-html-server`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39" t="inlineStr">
        <is>
          <t>2018-07-23T20:46:32Z</t>
        </is>
      </c>
      <c r="H939" t="inlineStr">
        <is>
          <t>&lt;= 0.1.2</t>
        </is>
      </c>
      <c r="I939" t="inlineStr"/>
    </row>
    <row r="940">
      <c r="A940" s="1" t="n">
        <v>938</v>
      </c>
      <c r="B940" t="inlineStr">
        <is>
          <t>CVE-2017-16108</t>
        </is>
      </c>
      <c r="C940" t="inlineStr">
        <is>
          <t>gaoxiaotingtingting</t>
        </is>
      </c>
      <c r="D940" t="inlineStr">
        <is>
          <t>HIGH</t>
        </is>
      </c>
      <c r="E940" t="inlineStr">
        <is>
          <t>Directory Traversal in gaoxiaotingtingting</t>
        </is>
      </c>
      <c r="F940" t="inlineStr">
        <is>
          <t>Affected versions of `gaoxiaotingtingting`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40" t="inlineStr">
        <is>
          <t>2020-09-01T16:58:58Z</t>
        </is>
      </c>
      <c r="H940" t="inlineStr">
        <is>
          <t>&gt;= 0.0.0</t>
        </is>
      </c>
      <c r="I940" t="inlineStr"/>
    </row>
    <row r="941">
      <c r="A941" s="1" t="n">
        <v>939</v>
      </c>
      <c r="B941" t="inlineStr">
        <is>
          <t>CVE-2017-16153</t>
        </is>
      </c>
      <c r="C941" t="inlineStr">
        <is>
          <t>gaoxuyan</t>
        </is>
      </c>
      <c r="D941" t="inlineStr">
        <is>
          <t>HIGH</t>
        </is>
      </c>
      <c r="E941" t="inlineStr">
        <is>
          <t>Directory Traversal in gaoxuyan</t>
        </is>
      </c>
      <c r="F941" t="inlineStr">
        <is>
          <t>Affected versions of `gaoxuyan`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41" t="inlineStr">
        <is>
          <t>2020-09-01T17:17:29Z</t>
        </is>
      </c>
      <c r="H941" t="inlineStr">
        <is>
          <t>&gt;= 0.0.0</t>
        </is>
      </c>
      <c r="I941" t="inlineStr"/>
    </row>
    <row r="942">
      <c r="A942" s="1" t="n">
        <v>940</v>
      </c>
      <c r="B942" t="inlineStr">
        <is>
          <t>CVE-2017-16110</t>
        </is>
      </c>
      <c r="C942" t="inlineStr">
        <is>
          <t>weather.swlyons</t>
        </is>
      </c>
      <c r="D942" t="inlineStr">
        <is>
          <t>HIGH</t>
        </is>
      </c>
      <c r="E942" t="inlineStr">
        <is>
          <t>Directory Traversal in weather.swlyons</t>
        </is>
      </c>
      <c r="F942" t="inlineStr">
        <is>
          <t>Affected versions of `weather.swlyons`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42" t="inlineStr">
        <is>
          <t>2020-09-01T17:18:33Z</t>
        </is>
      </c>
      <c r="H942" t="inlineStr">
        <is>
          <t>&gt;= 0.0.0</t>
        </is>
      </c>
      <c r="I942" t="inlineStr"/>
    </row>
    <row r="943">
      <c r="A943" s="1" t="n">
        <v>941</v>
      </c>
      <c r="B943" t="inlineStr">
        <is>
          <t>CVE-2017-16154</t>
        </is>
      </c>
      <c r="C943" t="inlineStr">
        <is>
          <t>earlybird</t>
        </is>
      </c>
      <c r="D943" t="inlineStr">
        <is>
          <t>HIGH</t>
        </is>
      </c>
      <c r="E943" t="inlineStr">
        <is>
          <t>Directory Traversal in earlybird</t>
        </is>
      </c>
      <c r="F943" t="inlineStr">
        <is>
          <t>Affected versions of `earlybird`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43" t="inlineStr">
        <is>
          <t>2020-09-01T17:19:36Z</t>
        </is>
      </c>
      <c r="H943" t="inlineStr">
        <is>
          <t>&gt;= 0.0.0</t>
        </is>
      </c>
      <c r="I943" t="inlineStr"/>
    </row>
    <row r="944">
      <c r="A944" s="1" t="n">
        <v>942</v>
      </c>
      <c r="B944" t="inlineStr">
        <is>
          <t>CVE-2017-16122</t>
        </is>
      </c>
      <c r="C944" t="inlineStr">
        <is>
          <t>cuciuci</t>
        </is>
      </c>
      <c r="D944" t="inlineStr">
        <is>
          <t>HIGH</t>
        </is>
      </c>
      <c r="E944" t="inlineStr">
        <is>
          <t>Directory Traversal in cuciuci</t>
        </is>
      </c>
      <c r="F944" t="inlineStr">
        <is>
          <t>Affected versions of `cuciuci`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44" t="inlineStr">
        <is>
          <t>2020-09-01T17:20:41Z</t>
        </is>
      </c>
      <c r="H944" t="inlineStr">
        <is>
          <t>&gt;= 0.0.0</t>
        </is>
      </c>
      <c r="I944" t="inlineStr"/>
    </row>
    <row r="945">
      <c r="A945" s="1" t="n">
        <v>943</v>
      </c>
      <c r="B945" t="inlineStr">
        <is>
          <t>CVE-2017-16155</t>
        </is>
      </c>
      <c r="C945" t="inlineStr">
        <is>
          <t>fast-http-cli</t>
        </is>
      </c>
      <c r="D945" t="inlineStr">
        <is>
          <t>HIGH</t>
        </is>
      </c>
      <c r="E945" t="inlineStr">
        <is>
          <t>Directory Traversal in fast-http-cli</t>
        </is>
      </c>
      <c r="F945" t="inlineStr">
        <is>
          <t>`fast-http-cli` is the command line interface for `fast-http`, a simple web server.
`fast-http-cli` is vulnerable to a directory traversal issue, giving an attacker access to the filesystem by placing "../" in the url.
Example Request:
```
GET /../../../../../../../../../../etc/passwd HTTP/1.1
host: localhost
```
 and server Response:
```
HTTP/1.1 200 OK
Date: Thu, 04 May 2017 23:59:18 GMT
Connection: keep-alive
Transfer-Encoding: chunked
{contents of /etc/passwd}
```
## Recommendation
No patch is available for this vulnerability.
It is recommended that the package is only used for local development, and if the functionality is needed for production, a different package is used instead.</t>
        </is>
      </c>
      <c r="G945" t="inlineStr">
        <is>
          <t>2018-07-23T20:46:25Z</t>
        </is>
      </c>
      <c r="H945" t="inlineStr">
        <is>
          <t>&lt;= 0.0.8</t>
        </is>
      </c>
      <c r="I945" t="inlineStr"/>
    </row>
    <row r="946">
      <c r="A946" s="1" t="n">
        <v>944</v>
      </c>
      <c r="B946" t="inlineStr">
        <is>
          <t>CVE-2017-16124</t>
        </is>
      </c>
      <c r="C946" t="inlineStr">
        <is>
          <t>node-server-forfront</t>
        </is>
      </c>
      <c r="D946" t="inlineStr">
        <is>
          <t>HIGH</t>
        </is>
      </c>
      <c r="E946" t="inlineStr">
        <is>
          <t>Directory Traversal in node-server-forfront</t>
        </is>
      </c>
      <c r="F946" t="inlineStr">
        <is>
          <t>Affected versions of `node-server-forfront`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46" t="inlineStr">
        <is>
          <t>2018-07-23T23:33:42Z</t>
        </is>
      </c>
      <c r="H946" t="inlineStr">
        <is>
          <t>&lt;= 0.10.7</t>
        </is>
      </c>
      <c r="I946" t="inlineStr"/>
    </row>
    <row r="947">
      <c r="A947" s="1" t="n">
        <v>945</v>
      </c>
      <c r="B947" t="inlineStr">
        <is>
          <t>CVE-2017-16039</t>
        </is>
      </c>
      <c r="C947" t="inlineStr">
        <is>
          <t>hftp</t>
        </is>
      </c>
      <c r="D947" t="inlineStr">
        <is>
          <t>HIGH</t>
        </is>
      </c>
      <c r="E947" t="inlineStr">
        <is>
          <t>Directory Traversal in hftp</t>
        </is>
      </c>
      <c r="F947" t="inlineStr">
        <is>
          <t>Affected versions of `hftp`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47" t="inlineStr">
        <is>
          <t>2018-07-24T15:50:28Z</t>
        </is>
      </c>
      <c r="H947" t="inlineStr">
        <is>
          <t>&lt;= 0.0.6</t>
        </is>
      </c>
      <c r="I947" t="inlineStr"/>
    </row>
    <row r="948">
      <c r="A948" s="1" t="n">
        <v>946</v>
      </c>
      <c r="B948" t="inlineStr">
        <is>
          <t>CVE-2017-16125</t>
        </is>
      </c>
      <c r="C948" t="inlineStr">
        <is>
          <t>rtcmulticonnection-client</t>
        </is>
      </c>
      <c r="D948" t="inlineStr">
        <is>
          <t>HIGH</t>
        </is>
      </c>
      <c r="E948" t="inlineStr">
        <is>
          <t>Directory Traversal in rtcmulticonnection-client</t>
        </is>
      </c>
      <c r="F948" t="inlineStr">
        <is>
          <t>Affected versions of `rtcmulticonnection-client`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48" t="inlineStr">
        <is>
          <t>2018-07-23T22:48:49Z</t>
        </is>
      </c>
      <c r="H948" t="inlineStr">
        <is>
          <t>&lt; 1.0.5</t>
        </is>
      </c>
      <c r="I948" t="inlineStr"/>
    </row>
    <row r="949">
      <c r="A949" s="1" t="n">
        <v>947</v>
      </c>
      <c r="B949" t="inlineStr">
        <is>
          <t>CVE-2017-16156</t>
        </is>
      </c>
      <c r="C949" t="inlineStr">
        <is>
          <t>myprolyz</t>
        </is>
      </c>
      <c r="D949" t="inlineStr">
        <is>
          <t>HIGH</t>
        </is>
      </c>
      <c r="E949" t="inlineStr">
        <is>
          <t>Directory Traversal in myprolyz</t>
        </is>
      </c>
      <c r="F949" t="inlineStr">
        <is>
          <t>Affected versions of `myprolyz`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49" t="inlineStr">
        <is>
          <t>2020-09-01T17:21:45Z</t>
        </is>
      </c>
      <c r="H949" t="inlineStr">
        <is>
          <t>&gt;= 0.0.0</t>
        </is>
      </c>
      <c r="I949" t="inlineStr"/>
    </row>
    <row r="950">
      <c r="A950" s="1" t="n">
        <v>948</v>
      </c>
      <c r="B950" t="inlineStr">
        <is>
          <t>CVE-2017-16120</t>
        </is>
      </c>
      <c r="C950" t="inlineStr">
        <is>
          <t>liyujing</t>
        </is>
      </c>
      <c r="D950" t="inlineStr">
        <is>
          <t>HIGH</t>
        </is>
      </c>
      <c r="E950" t="inlineStr">
        <is>
          <t>Directory Traversal in liyujing</t>
        </is>
      </c>
      <c r="F950" t="inlineStr">
        <is>
          <t>Affected versions of `liyujing`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50" t="inlineStr">
        <is>
          <t>2020-09-01T17:22:49Z</t>
        </is>
      </c>
      <c r="H950" t="inlineStr">
        <is>
          <t>&gt;= 0.0.0</t>
        </is>
      </c>
      <c r="I950" t="inlineStr"/>
    </row>
    <row r="951">
      <c r="A951" s="1" t="n">
        <v>949</v>
      </c>
      <c r="B951" t="inlineStr">
        <is>
          <t>CVE-2017-16123</t>
        </is>
      </c>
      <c r="C951" t="inlineStr">
        <is>
          <t>welcomyzt</t>
        </is>
      </c>
      <c r="D951" t="inlineStr">
        <is>
          <t>HIGH</t>
        </is>
      </c>
      <c r="E951" t="inlineStr">
        <is>
          <t>Directory Traversal in welcomyzt</t>
        </is>
      </c>
      <c r="F951" t="inlineStr">
        <is>
          <t>`welcomyzt` is a simple file server.
`welcomyzt` is vulnerable to a directory traversal issue, giving an attacker access to the filesystem by placing "../" in the url.
Example Request:
```
GET /../../../../../../../../../../etc/passwd HTTP/1.1
host: localhost
```
 and server Response:
```
HTTP/1.1 200 OK
Date: Thu, 04 May 2017 23:59:18 GMT
Connection: keep-alive
Transfer-Encoding: chunked
{contents of /etc/passwd}
```
## Recommendation
No patch is available for this vulnerability.
It is recommended that the package is only used for local development, and if the functionality is needed for production, a different package is used instead.</t>
        </is>
      </c>
      <c r="G951" t="inlineStr">
        <is>
          <t>2020-09-01T17:23:53Z</t>
        </is>
      </c>
      <c r="H951" t="inlineStr">
        <is>
          <t>&gt;= 0.0.0</t>
        </is>
      </c>
      <c r="I951" t="inlineStr"/>
    </row>
    <row r="952">
      <c r="A952" s="1" t="n">
        <v>950</v>
      </c>
      <c r="B952" t="inlineStr">
        <is>
          <t>CVE-2017-16161</t>
        </is>
      </c>
      <c r="C952" t="inlineStr">
        <is>
          <t>shenliru</t>
        </is>
      </c>
      <c r="D952" t="inlineStr">
        <is>
          <t>HIGH</t>
        </is>
      </c>
      <c r="E952" t="inlineStr">
        <is>
          <t>Directory Traversal in shenliru</t>
        </is>
      </c>
      <c r="F952" t="inlineStr">
        <is>
          <t>Affected versions of `shenliru`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52" t="inlineStr">
        <is>
          <t>2020-09-01T17:24:57Z</t>
        </is>
      </c>
      <c r="H952" t="inlineStr">
        <is>
          <t>&gt;= 0.0.0</t>
        </is>
      </c>
      <c r="I952" t="inlineStr"/>
    </row>
    <row r="953">
      <c r="A953" s="1" t="n">
        <v>951</v>
      </c>
      <c r="B953" t="inlineStr">
        <is>
          <t>CVE-2017-16162</t>
        </is>
      </c>
      <c r="C953" t="inlineStr">
        <is>
          <t>22lixian</t>
        </is>
      </c>
      <c r="D953" t="inlineStr">
        <is>
          <t>HIGH</t>
        </is>
      </c>
      <c r="E953" t="inlineStr">
        <is>
          <t>Directory Traversal in 22lixian</t>
        </is>
      </c>
      <c r="F953" t="inlineStr">
        <is>
          <t>Affected versions of `22lixian`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53" t="inlineStr">
        <is>
          <t>2018-07-23T20:46:07Z</t>
        </is>
      </c>
      <c r="H953" t="inlineStr">
        <is>
          <t>&lt;= 1.0.0</t>
        </is>
      </c>
      <c r="I953" t="inlineStr"/>
    </row>
    <row r="954">
      <c r="A954" s="1" t="n">
        <v>952</v>
      </c>
      <c r="B954" t="inlineStr">
        <is>
          <t>CVE-2017-16157</t>
        </is>
      </c>
      <c r="C954" t="inlineStr">
        <is>
          <t>censorify.tanisjr</t>
        </is>
      </c>
      <c r="D954" t="inlineStr">
        <is>
          <t>HIGH</t>
        </is>
      </c>
      <c r="E954" t="inlineStr">
        <is>
          <t>Directory Traversal in censorify.tanisjr</t>
        </is>
      </c>
      <c r="F954" t="inlineStr">
        <is>
          <t>Affected versions of `censorify.tanisjr`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54" t="inlineStr">
        <is>
          <t>2018-07-23T20:46:16Z</t>
        </is>
      </c>
      <c r="H954" t="inlineStr">
        <is>
          <t>&lt;= 0.1.4</t>
        </is>
      </c>
      <c r="I954" t="inlineStr"/>
    </row>
    <row r="955">
      <c r="A955" s="1" t="n">
        <v>953</v>
      </c>
      <c r="B955" t="inlineStr">
        <is>
          <t>CVE-2017-16121</t>
        </is>
      </c>
      <c r="C955" t="inlineStr">
        <is>
          <t>datachannel-client</t>
        </is>
      </c>
      <c r="D955" t="inlineStr">
        <is>
          <t>HIGH</t>
        </is>
      </c>
      <c r="E955" t="inlineStr">
        <is>
          <t>Directory Traversal in datachannel-client</t>
        </is>
      </c>
      <c r="F955" t="inlineStr">
        <is>
          <t>Affected versions of `datachannel-client`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55" t="inlineStr">
        <is>
          <t>2018-07-23T23:15:21Z</t>
        </is>
      </c>
      <c r="H955" t="inlineStr">
        <is>
          <t>&lt;= 1.0.2</t>
        </is>
      </c>
      <c r="I955" t="inlineStr"/>
    </row>
    <row r="956">
      <c r="A956" s="1" t="n">
        <v>954</v>
      </c>
      <c r="B956" t="inlineStr">
        <is>
          <t>CVE-2017-16158</t>
        </is>
      </c>
      <c r="C956" t="inlineStr">
        <is>
          <t>dcserver</t>
        </is>
      </c>
      <c r="D956" t="inlineStr">
        <is>
          <t>HIGH</t>
        </is>
      </c>
      <c r="E956" t="inlineStr">
        <is>
          <t>Directory Traversal in dcserver</t>
        </is>
      </c>
      <c r="F956" t="inlineStr">
        <is>
          <t>Affected versions of `dcserver`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56" t="inlineStr">
        <is>
          <t>2020-09-01T17:26:00Z</t>
        </is>
      </c>
      <c r="H956" t="inlineStr">
        <is>
          <t>&gt;= 0.0.0</t>
        </is>
      </c>
      <c r="I956" t="inlineStr"/>
    </row>
    <row r="957">
      <c r="A957" s="1" t="n">
        <v>955</v>
      </c>
      <c r="B957" t="inlineStr">
        <is>
          <t>CVE-2017-16159</t>
        </is>
      </c>
      <c r="C957" t="inlineStr">
        <is>
          <t>caolilinode</t>
        </is>
      </c>
      <c r="D957" t="inlineStr">
        <is>
          <t>HIGH</t>
        </is>
      </c>
      <c r="E957" t="inlineStr">
        <is>
          <t>Directory Traversal in caolilinode</t>
        </is>
      </c>
      <c r="F957" t="inlineStr">
        <is>
          <t>Affected versions of `caolilinode`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57" t="inlineStr">
        <is>
          <t>2020-09-01T17:27:05Z</t>
        </is>
      </c>
      <c r="H957" t="inlineStr">
        <is>
          <t>&gt;= 0.0.0</t>
        </is>
      </c>
      <c r="I957" t="inlineStr"/>
    </row>
    <row r="958">
      <c r="A958" s="1" t="n">
        <v>956</v>
      </c>
      <c r="B958" t="inlineStr">
        <is>
          <t>CVE-2017-16160</t>
        </is>
      </c>
      <c r="C958" t="inlineStr">
        <is>
          <t>11xiaoli</t>
        </is>
      </c>
      <c r="D958" t="inlineStr">
        <is>
          <t>HIGH</t>
        </is>
      </c>
      <c r="E958" t="inlineStr">
        <is>
          <t>Directory Traversal in 11xiaoli</t>
        </is>
      </c>
      <c r="F958" t="inlineStr">
        <is>
          <t>Affected versions of `11xiaoli`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58" t="inlineStr">
        <is>
          <t>2020-09-01T17:28:09Z</t>
        </is>
      </c>
      <c r="H958" t="inlineStr">
        <is>
          <t>&gt;= 0.0.0</t>
        </is>
      </c>
      <c r="I958" t="inlineStr"/>
    </row>
    <row r="959">
      <c r="A959" s="1" t="n">
        <v>957</v>
      </c>
      <c r="B959" t="inlineStr">
        <is>
          <t>CVE-2017-16163</t>
        </is>
      </c>
      <c r="C959" t="inlineStr">
        <is>
          <t>dylmomo</t>
        </is>
      </c>
      <c r="D959" t="inlineStr">
        <is>
          <t>HIGH</t>
        </is>
      </c>
      <c r="E959" t="inlineStr">
        <is>
          <t>Directory Traversal in dylmomo</t>
        </is>
      </c>
      <c r="F959" t="inlineStr">
        <is>
          <t>Affected versions of `dylmomo`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59" t="inlineStr">
        <is>
          <t>2020-09-01T17:29:13Z</t>
        </is>
      </c>
      <c r="H959" t="inlineStr">
        <is>
          <t>&gt;= 0.0.0</t>
        </is>
      </c>
      <c r="I959" t="inlineStr"/>
    </row>
    <row r="960">
      <c r="A960" s="1" t="n">
        <v>958</v>
      </c>
      <c r="B960" t="inlineStr">
        <is>
          <t>CVE-2017-16164</t>
        </is>
      </c>
      <c r="C960" t="inlineStr">
        <is>
          <t>desafio</t>
        </is>
      </c>
      <c r="D960" t="inlineStr">
        <is>
          <t>MODERATE</t>
        </is>
      </c>
      <c r="E960" t="inlineStr">
        <is>
          <t>Directory Traversal in desafio</t>
        </is>
      </c>
      <c r="F960" t="inlineStr">
        <is>
          <t>Affected versions of `desafio`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0" t="inlineStr">
        <is>
          <t>2018-08-06T21:40:02Z</t>
        </is>
      </c>
      <c r="H960" t="inlineStr">
        <is>
          <t>&lt;= 1.1.0</t>
        </is>
      </c>
      <c r="I960" t="inlineStr"/>
    </row>
    <row r="961">
      <c r="A961" s="1" t="n">
        <v>959</v>
      </c>
      <c r="B961" t="inlineStr">
        <is>
          <t>CVE-2017-16166</t>
        </is>
      </c>
      <c r="C961" t="inlineStr">
        <is>
          <t>byucslabsix</t>
        </is>
      </c>
      <c r="D961" t="inlineStr">
        <is>
          <t>HIGH</t>
        </is>
      </c>
      <c r="E961" t="inlineStr">
        <is>
          <t>Directory Traversal in byucslabsix</t>
        </is>
      </c>
      <c r="F961" t="inlineStr">
        <is>
          <t>Affected versions of `byucslabsix`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1" t="inlineStr">
        <is>
          <t>2018-07-23T20:45:42Z</t>
        </is>
      </c>
      <c r="H961" t="inlineStr">
        <is>
          <t>&lt;= 0.0.5</t>
        </is>
      </c>
      <c r="I961" t="inlineStr"/>
    </row>
    <row r="962">
      <c r="A962" s="1" t="n">
        <v>960</v>
      </c>
      <c r="B962" t="inlineStr">
        <is>
          <t>CVE-2017-16165</t>
        </is>
      </c>
      <c r="C962" t="inlineStr">
        <is>
          <t>calmquist.static-server</t>
        </is>
      </c>
      <c r="D962" t="inlineStr">
        <is>
          <t>HIGH</t>
        </is>
      </c>
      <c r="E962" t="inlineStr">
        <is>
          <t>Directory Traversal in calmquist.static-server</t>
        </is>
      </c>
      <c r="F962" t="inlineStr">
        <is>
          <t>Affected versions of `calmquist.static-server`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2" t="inlineStr">
        <is>
          <t>2018-07-23T20:45:51Z</t>
        </is>
      </c>
      <c r="H962" t="inlineStr">
        <is>
          <t>&lt;= 0.1.1</t>
        </is>
      </c>
      <c r="I962" t="inlineStr"/>
    </row>
    <row r="963">
      <c r="A963" s="1" t="n">
        <v>961</v>
      </c>
      <c r="B963" t="inlineStr">
        <is>
          <t>CVE-2017-16167</t>
        </is>
      </c>
      <c r="C963" t="inlineStr">
        <is>
          <t>yyooopack</t>
        </is>
      </c>
      <c r="D963" t="inlineStr">
        <is>
          <t>HIGH</t>
        </is>
      </c>
      <c r="E963" t="inlineStr">
        <is>
          <t>Directory Traversal in yyooopack</t>
        </is>
      </c>
      <c r="F963" t="inlineStr">
        <is>
          <t>Affected versions of `yyooopack`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3" t="inlineStr">
        <is>
          <t>2020-09-01T17:30:17Z</t>
        </is>
      </c>
      <c r="H963" t="inlineStr">
        <is>
          <t>&gt;= 0.0.0</t>
        </is>
      </c>
      <c r="I963" t="inlineStr"/>
    </row>
    <row r="964">
      <c r="A964" s="1" t="n">
        <v>962</v>
      </c>
      <c r="B964" t="inlineStr">
        <is>
          <t>CVE-2017-16168</t>
        </is>
      </c>
      <c r="C964" t="inlineStr">
        <is>
          <t>wffserve</t>
        </is>
      </c>
      <c r="D964" t="inlineStr">
        <is>
          <t>HIGH</t>
        </is>
      </c>
      <c r="E964" t="inlineStr">
        <is>
          <t>Directory Traversal in city-weather-abe</t>
        </is>
      </c>
      <c r="F964" t="inlineStr">
        <is>
          <t>Affected versions of `city-weather-abe`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4" t="inlineStr">
        <is>
          <t>2020-09-01T17:31:22Z</t>
        </is>
      </c>
      <c r="H964" t="inlineStr">
        <is>
          <t>&gt;= 0.0.0</t>
        </is>
      </c>
      <c r="I964" t="inlineStr"/>
    </row>
    <row r="965">
      <c r="A965" s="1" t="n">
        <v>963</v>
      </c>
      <c r="B965" t="inlineStr">
        <is>
          <t>GHSA-224h-p7p5-rh85</t>
        </is>
      </c>
      <c r="C965" t="inlineStr">
        <is>
          <t>wenluhong1</t>
        </is>
      </c>
      <c r="D965" t="inlineStr">
        <is>
          <t>HIGH</t>
        </is>
      </c>
      <c r="E965" t="inlineStr">
        <is>
          <t>Directory Traversal in wenluhong1</t>
        </is>
      </c>
      <c r="F965" t="inlineStr">
        <is>
          <t>Affected versions of `wenluhong1`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5" t="inlineStr">
        <is>
          <t>2020-09-01T17:32:26Z</t>
        </is>
      </c>
      <c r="H965" t="inlineStr">
        <is>
          <t>&gt;= 0.0.0</t>
        </is>
      </c>
      <c r="I965" t="inlineStr"/>
    </row>
    <row r="966">
      <c r="A966" s="1" t="n">
        <v>964</v>
      </c>
      <c r="B966" t="inlineStr">
        <is>
          <t>GHSA-wmcq-3wfx-qjx5</t>
        </is>
      </c>
      <c r="C966" t="inlineStr">
        <is>
          <t>nodeload-nmickuli</t>
        </is>
      </c>
      <c r="D966" t="inlineStr">
        <is>
          <t>HIGH</t>
        </is>
      </c>
      <c r="E966" t="inlineStr">
        <is>
          <t>Directory Traversal in nodeload-nmickuli</t>
        </is>
      </c>
      <c r="F966" t="inlineStr">
        <is>
          <t>Affected versions of `nodeload-nmickuli`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6" t="inlineStr">
        <is>
          <t>2020-09-01T17:33:30Z</t>
        </is>
      </c>
      <c r="H966" t="inlineStr">
        <is>
          <t>&gt;= 0.0.0</t>
        </is>
      </c>
      <c r="I966" t="inlineStr"/>
    </row>
    <row r="967">
      <c r="A967" s="1" t="n">
        <v>965</v>
      </c>
      <c r="B967" t="inlineStr">
        <is>
          <t>CVE-2017-16169</t>
        </is>
      </c>
      <c r="C967" t="inlineStr">
        <is>
          <t>looppake</t>
        </is>
      </c>
      <c r="D967" t="inlineStr">
        <is>
          <t>HIGH</t>
        </is>
      </c>
      <c r="E967" t="inlineStr">
        <is>
          <t>Directory Traversal in looppake</t>
        </is>
      </c>
      <c r="F967" t="inlineStr">
        <is>
          <t>Affected versions of `looppake`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7" t="inlineStr">
        <is>
          <t>2018-07-23T20:45:20Z</t>
        </is>
      </c>
      <c r="H967" t="inlineStr">
        <is>
          <t>&lt;= 3.0.0</t>
        </is>
      </c>
      <c r="I967" t="inlineStr"/>
    </row>
    <row r="968">
      <c r="A968" s="1" t="n">
        <v>966</v>
      </c>
      <c r="B968" t="inlineStr">
        <is>
          <t>CVE-2017-16170</t>
        </is>
      </c>
      <c r="C968" t="inlineStr">
        <is>
          <t>liuyaserver</t>
        </is>
      </c>
      <c r="D968" t="inlineStr">
        <is>
          <t>HIGH</t>
        </is>
      </c>
      <c r="E968" t="inlineStr">
        <is>
          <t>Directory Traversal in liuyaserver</t>
        </is>
      </c>
      <c r="F968" t="inlineStr">
        <is>
          <t>Affected versions of `liuyaserver`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8" t="inlineStr">
        <is>
          <t>2020-09-01T17:34:34Z</t>
        </is>
      </c>
      <c r="H968" t="inlineStr">
        <is>
          <t>&gt;= 0.0.0</t>
        </is>
      </c>
      <c r="I968" t="inlineStr"/>
    </row>
    <row r="969">
      <c r="A969" s="1" t="n">
        <v>967</v>
      </c>
      <c r="B969" t="inlineStr">
        <is>
          <t>CVE-2017-16171</t>
        </is>
      </c>
      <c r="C969" t="inlineStr">
        <is>
          <t>hcbserver</t>
        </is>
      </c>
      <c r="D969" t="inlineStr">
        <is>
          <t>HIGH</t>
        </is>
      </c>
      <c r="E969" t="inlineStr">
        <is>
          <t>Directory Traversal in hcbserver</t>
        </is>
      </c>
      <c r="F969" t="inlineStr">
        <is>
          <t>Affected versions of `hcbserver`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69" t="inlineStr">
        <is>
          <t>2020-09-01T17:35:38Z</t>
        </is>
      </c>
      <c r="H969" t="inlineStr">
        <is>
          <t>&gt;= 0.0.0</t>
        </is>
      </c>
      <c r="I969" t="inlineStr"/>
    </row>
    <row r="970">
      <c r="A970" s="1" t="n">
        <v>968</v>
      </c>
      <c r="B970" t="inlineStr">
        <is>
          <t>CVE-2017-16222</t>
        </is>
      </c>
      <c r="C970" t="inlineStr">
        <is>
          <t>elding</t>
        </is>
      </c>
      <c r="D970" t="inlineStr">
        <is>
          <t>MODERATE</t>
        </is>
      </c>
      <c r="E970" t="inlineStr">
        <is>
          <t>Directory Traversal in elding</t>
        </is>
      </c>
      <c r="F970" t="inlineStr">
        <is>
          <t>Affected versions of `elding` resolve relative file paths, resulting in a directory traversal vulnerability. A malicious actor can use this vulnerability to access files outside of the intended directory root, which may result in the disclosure of private files on the vulnerable system.
This vulnerability only affects files that have file extensions - i.e. `/etc/passwd` will be treated as a directory, and a read attempt on `/etc/passwd/index.js` will be made and subsequently fail. 
Example request:
```
GET /../../../../../../../../../../some_app_dir/secrets.json HTTP/1.1
host:foo
```
## Recommendation
No patch is available for this vulnerability.
It is recommended that the package is only used for local development, and if the functionality is needed for production, a different package is used instead.</t>
        </is>
      </c>
      <c r="G970" t="inlineStr">
        <is>
          <t>2018-08-06T21:30:15Z</t>
        </is>
      </c>
      <c r="H970" t="inlineStr">
        <is>
          <t>&lt;= 1.0.0</t>
        </is>
      </c>
      <c r="I970" t="inlineStr"/>
    </row>
    <row r="971">
      <c r="A971" s="1" t="n">
        <v>969</v>
      </c>
      <c r="B971" t="inlineStr">
        <is>
          <t>CVE-2017-16221</t>
        </is>
      </c>
      <c r="C971" t="inlineStr">
        <is>
          <t>yzt</t>
        </is>
      </c>
      <c r="D971" t="inlineStr">
        <is>
          <t>HIGH</t>
        </is>
      </c>
      <c r="E971" t="inlineStr">
        <is>
          <t>Directory Traversal in yzt</t>
        </is>
      </c>
      <c r="F971" t="inlineStr">
        <is>
          <t>Affected versions of `yzt`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71" t="inlineStr">
        <is>
          <t>2020-09-01T17:36:42Z</t>
        </is>
      </c>
      <c r="H971" t="inlineStr">
        <is>
          <t>&gt;= 0.0.0</t>
        </is>
      </c>
      <c r="I971" t="inlineStr"/>
    </row>
    <row r="972">
      <c r="A972" s="1" t="n">
        <v>970</v>
      </c>
      <c r="B972" t="inlineStr">
        <is>
          <t>CVE-2017-16216</t>
        </is>
      </c>
      <c r="C972" t="inlineStr">
        <is>
          <t>tencent-server</t>
        </is>
      </c>
      <c r="D972" t="inlineStr">
        <is>
          <t>HIGH</t>
        </is>
      </c>
      <c r="E972" t="inlineStr">
        <is>
          <t>Directory Traversal in tencent-server</t>
        </is>
      </c>
      <c r="F972" t="inlineStr">
        <is>
          <t>Affected versions of `tencent-server`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72" t="inlineStr">
        <is>
          <t>2020-09-01T17:37:46Z</t>
        </is>
      </c>
      <c r="H972" t="inlineStr">
        <is>
          <t>&gt;= 0.0.0</t>
        </is>
      </c>
      <c r="I972" t="inlineStr"/>
    </row>
    <row r="973">
      <c r="A973" s="1" t="n">
        <v>971</v>
      </c>
      <c r="B973" t="inlineStr">
        <is>
          <t>CVE-2017-16220</t>
        </is>
      </c>
      <c r="C973" t="inlineStr">
        <is>
          <t>wind-mvc</t>
        </is>
      </c>
      <c r="D973" t="inlineStr">
        <is>
          <t>HIGH</t>
        </is>
      </c>
      <c r="E973" t="inlineStr">
        <is>
          <t>Directory Traversal in wind-mvc</t>
        </is>
      </c>
      <c r="F973" t="inlineStr">
        <is>
          <t>Affected versions of `wind-mvc`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73" t="inlineStr">
        <is>
          <t>2020-09-01T18:07:51Z</t>
        </is>
      </c>
      <c r="H973" t="inlineStr">
        <is>
          <t>&gt;= 0.0.0</t>
        </is>
      </c>
      <c r="I973" t="inlineStr"/>
    </row>
    <row r="974">
      <c r="A974" s="1" t="n">
        <v>972</v>
      </c>
      <c r="B974" t="inlineStr">
        <is>
          <t>CVE-2017-16215</t>
        </is>
      </c>
      <c r="C974" t="inlineStr">
        <is>
          <t>sgqserve</t>
        </is>
      </c>
      <c r="D974" t="inlineStr">
        <is>
          <t>HIGH</t>
        </is>
      </c>
      <c r="E974" t="inlineStr">
        <is>
          <t>Directory Traversal in sgqserve</t>
        </is>
      </c>
      <c r="F974" t="inlineStr">
        <is>
          <t>Affected versions of `sgqserve`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74" t="inlineStr">
        <is>
          <t>2020-09-01T18:08:55Z</t>
        </is>
      </c>
      <c r="H974" t="inlineStr">
        <is>
          <t>&gt;= 0.0.0</t>
        </is>
      </c>
      <c r="I974" t="inlineStr"/>
    </row>
    <row r="975">
      <c r="A975" s="1" t="n">
        <v>973</v>
      </c>
      <c r="B975" t="inlineStr">
        <is>
          <t>CVE-2017-16214</t>
        </is>
      </c>
      <c r="C975" t="inlineStr">
        <is>
          <t>peiserver</t>
        </is>
      </c>
      <c r="D975" t="inlineStr">
        <is>
          <t>HIGH</t>
        </is>
      </c>
      <c r="E975" t="inlineStr">
        <is>
          <t>Directory Traversal in peiserver</t>
        </is>
      </c>
      <c r="F975" t="inlineStr">
        <is>
          <t>Affected versions of `peiserver`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75" t="inlineStr">
        <is>
          <t>2020-09-01T18:09:59Z</t>
        </is>
      </c>
      <c r="H975" t="inlineStr">
        <is>
          <t>&gt;= 0.0.0</t>
        </is>
      </c>
      <c r="I975" t="inlineStr"/>
    </row>
    <row r="976">
      <c r="A976" s="1" t="n">
        <v>974</v>
      </c>
      <c r="B976" t="inlineStr">
        <is>
          <t>CVE-2017-16213</t>
        </is>
      </c>
      <c r="C976" t="inlineStr">
        <is>
          <t>mfrserver</t>
        </is>
      </c>
      <c r="D976" t="inlineStr">
        <is>
          <t>HIGH</t>
        </is>
      </c>
      <c r="E976" t="inlineStr">
        <is>
          <t>Directory Traversal in mfrserver</t>
        </is>
      </c>
      <c r="F976" t="inlineStr">
        <is>
          <t>Affected versions of `mfrserver`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76" t="inlineStr">
        <is>
          <t>2020-09-01T18:11:03Z</t>
        </is>
      </c>
      <c r="H976" t="inlineStr">
        <is>
          <t>&gt;= 0.0.0</t>
        </is>
      </c>
      <c r="I976" t="inlineStr"/>
    </row>
    <row r="977">
      <c r="A977" s="1" t="n">
        <v>975</v>
      </c>
      <c r="B977" t="inlineStr">
        <is>
          <t>CVE-2017-16212</t>
        </is>
      </c>
      <c r="C977" t="inlineStr">
        <is>
          <t>ltt</t>
        </is>
      </c>
      <c r="D977" t="inlineStr">
        <is>
          <t>HIGH</t>
        </is>
      </c>
      <c r="E977" t="inlineStr">
        <is>
          <t>Directory Traversal in ltt</t>
        </is>
      </c>
      <c r="F977" t="inlineStr">
        <is>
          <t>Affected versions of `ltt`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77" t="inlineStr">
        <is>
          <t>2018-07-23T20:39:59Z</t>
        </is>
      </c>
      <c r="H977" t="inlineStr">
        <is>
          <t>&lt;= 1.1.0</t>
        </is>
      </c>
      <c r="I977" t="inlineStr"/>
    </row>
    <row r="978">
      <c r="A978" s="1" t="n">
        <v>976</v>
      </c>
      <c r="B978" t="inlineStr">
        <is>
          <t>CVE-2017-16211</t>
        </is>
      </c>
      <c r="C978" t="inlineStr">
        <is>
          <t>lessindex</t>
        </is>
      </c>
      <c r="D978" t="inlineStr">
        <is>
          <t>HIGH</t>
        </is>
      </c>
      <c r="E978" t="inlineStr">
        <is>
          <t>Directory Traversal in lessindex</t>
        </is>
      </c>
      <c r="F978" t="inlineStr">
        <is>
          <t>Affected versions of `lessindex`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78" t="inlineStr">
        <is>
          <t>2020-09-01T18:12:07Z</t>
        </is>
      </c>
      <c r="H978" t="inlineStr">
        <is>
          <t>&gt;= 0.0.0</t>
        </is>
      </c>
      <c r="I978" t="inlineStr"/>
    </row>
    <row r="979">
      <c r="A979" s="1" t="n">
        <v>977</v>
      </c>
      <c r="B979" t="inlineStr">
        <is>
          <t>CVE-2017-16210</t>
        </is>
      </c>
      <c r="C979" t="inlineStr">
        <is>
          <t>jn_jj_server</t>
        </is>
      </c>
      <c r="D979" t="inlineStr">
        <is>
          <t>HIGH</t>
        </is>
      </c>
      <c r="E979" t="inlineStr">
        <is>
          <t>Directory Traversal in jn_jj_server</t>
        </is>
      </c>
      <c r="F979" t="inlineStr">
        <is>
          <t>Affected versions of `jn_jj_server`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79" t="inlineStr">
        <is>
          <t>2018-07-23T20:40:07Z</t>
        </is>
      </c>
      <c r="H979" t="inlineStr">
        <is>
          <t>&lt;= 0.0.8</t>
        </is>
      </c>
      <c r="I979" t="inlineStr"/>
    </row>
    <row r="980">
      <c r="A980" s="1" t="n">
        <v>978</v>
      </c>
      <c r="B980" t="inlineStr">
        <is>
          <t>CVE-2017-16209</t>
        </is>
      </c>
      <c r="C980" t="inlineStr">
        <is>
          <t>enserver</t>
        </is>
      </c>
      <c r="D980" t="inlineStr">
        <is>
          <t>HIGH</t>
        </is>
      </c>
      <c r="E980" t="inlineStr">
        <is>
          <t>Directory Traversal in enserver</t>
        </is>
      </c>
      <c r="F980" t="inlineStr">
        <is>
          <t>Affected versions of `enserver`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0" t="inlineStr">
        <is>
          <t>2020-09-01T18:13:11Z</t>
        </is>
      </c>
      <c r="H980" t="inlineStr">
        <is>
          <t>&gt;= 0.0.0</t>
        </is>
      </c>
      <c r="I980" t="inlineStr"/>
    </row>
    <row r="981">
      <c r="A981" s="1" t="n">
        <v>979</v>
      </c>
      <c r="B981" t="inlineStr">
        <is>
          <t>CVE-2017-16208</t>
        </is>
      </c>
      <c r="C981" t="inlineStr">
        <is>
          <t>dmmcquay.lab6</t>
        </is>
      </c>
      <c r="D981" t="inlineStr">
        <is>
          <t>HIGH</t>
        </is>
      </c>
      <c r="E981" t="inlineStr">
        <is>
          <t>Directory Traversal in dmmcquay.lab6</t>
        </is>
      </c>
      <c r="F981" t="inlineStr">
        <is>
          <t>Affected versions of `dmmcquay.lab6`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1" t="inlineStr">
        <is>
          <t>2020-09-01T18:14:15Z</t>
        </is>
      </c>
      <c r="H981" t="inlineStr">
        <is>
          <t>&gt;= 0.0.0</t>
        </is>
      </c>
      <c r="I981" t="inlineStr"/>
    </row>
    <row r="982">
      <c r="A982" s="1" t="n">
        <v>980</v>
      </c>
      <c r="B982" t="inlineStr">
        <is>
          <t>CVE-2017-16201</t>
        </is>
      </c>
      <c r="C982" t="inlineStr">
        <is>
          <t>zjjserver</t>
        </is>
      </c>
      <c r="D982" t="inlineStr">
        <is>
          <t>HIGH</t>
        </is>
      </c>
      <c r="E982" t="inlineStr">
        <is>
          <t>Directory Traversal in zjjserver</t>
        </is>
      </c>
      <c r="F982" t="inlineStr">
        <is>
          <t>Affected versions of `zjjserver`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2" t="inlineStr">
        <is>
          <t>2020-09-01T18:15:20Z</t>
        </is>
      </c>
      <c r="H982" t="inlineStr">
        <is>
          <t>&gt;= 0.0.0</t>
        </is>
      </c>
      <c r="I982" t="inlineStr"/>
    </row>
    <row r="983">
      <c r="A983" s="1" t="n">
        <v>981</v>
      </c>
      <c r="B983" t="inlineStr">
        <is>
          <t>CVE-2017-16200</t>
        </is>
      </c>
      <c r="C983" t="inlineStr">
        <is>
          <t>uv-tj-demo</t>
        </is>
      </c>
      <c r="D983" t="inlineStr">
        <is>
          <t>HIGH</t>
        </is>
      </c>
      <c r="E983" t="inlineStr">
        <is>
          <t>Directory Traversal in uv-tj-demo</t>
        </is>
      </c>
      <c r="F983" t="inlineStr">
        <is>
          <t>Affected versions of `uv-tj-demo`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3" t="inlineStr">
        <is>
          <t>2020-09-01T18:16:24Z</t>
        </is>
      </c>
      <c r="H983" t="inlineStr">
        <is>
          <t>&gt;= 0.0.0</t>
        </is>
      </c>
      <c r="I983" t="inlineStr"/>
    </row>
    <row r="984">
      <c r="A984" s="1" t="n">
        <v>982</v>
      </c>
      <c r="B984" t="inlineStr">
        <is>
          <t>CVE-2017-16199</t>
        </is>
      </c>
      <c r="C984" t="inlineStr">
        <is>
          <t>susu-sum</t>
        </is>
      </c>
      <c r="D984" t="inlineStr">
        <is>
          <t>HIGH</t>
        </is>
      </c>
      <c r="E984" t="inlineStr">
        <is>
          <t>Directory Traversal in susu-sum</t>
        </is>
      </c>
      <c r="F984" t="inlineStr">
        <is>
          <t>Affected versions of `susu-sum`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4" t="inlineStr">
        <is>
          <t>2020-09-01T18:17:28Z</t>
        </is>
      </c>
      <c r="H984" t="inlineStr">
        <is>
          <t>&gt;= 0.0.0</t>
        </is>
      </c>
      <c r="I984" t="inlineStr"/>
    </row>
    <row r="985">
      <c r="A985" s="1" t="n">
        <v>983</v>
      </c>
      <c r="B985" t="inlineStr">
        <is>
          <t>CVE-2017-16147</t>
        </is>
      </c>
      <c r="C985" t="inlineStr">
        <is>
          <t>shit-server</t>
        </is>
      </c>
      <c r="D985" t="inlineStr">
        <is>
          <t>HIGH</t>
        </is>
      </c>
      <c r="E985" t="inlineStr">
        <is>
          <t>Directory Traversal in shit-server</t>
        </is>
      </c>
      <c r="F985" t="inlineStr">
        <is>
          <t>Affected versions of `shit-server`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5" t="inlineStr">
        <is>
          <t>2020-09-01T18:18:32Z</t>
        </is>
      </c>
      <c r="H985" t="inlineStr">
        <is>
          <t>&gt;= 0.0.0</t>
        </is>
      </c>
      <c r="I985" t="inlineStr"/>
    </row>
    <row r="986">
      <c r="A986" s="1" t="n">
        <v>984</v>
      </c>
      <c r="B986" t="inlineStr">
        <is>
          <t>CVE-2017-16198</t>
        </is>
      </c>
      <c r="C986" t="inlineStr">
        <is>
          <t>ritp</t>
        </is>
      </c>
      <c r="D986" t="inlineStr">
        <is>
          <t>MODERATE</t>
        </is>
      </c>
      <c r="E986" t="inlineStr">
        <is>
          <t>Directory Traversal in ritp</t>
        </is>
      </c>
      <c r="F986" t="inlineStr">
        <is>
          <t>Affected versions of `ritp`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6" t="inlineStr">
        <is>
          <t>2018-08-06T20:03:21Z</t>
        </is>
      </c>
      <c r="H986" t="inlineStr">
        <is>
          <t>&lt;= 1.0.5</t>
        </is>
      </c>
      <c r="I986" t="inlineStr"/>
    </row>
    <row r="987">
      <c r="A987" s="1" t="n">
        <v>985</v>
      </c>
      <c r="B987" t="inlineStr">
        <is>
          <t>CVE-2017-16135</t>
        </is>
      </c>
      <c r="C987" t="inlineStr">
        <is>
          <t>serverzyy</t>
        </is>
      </c>
      <c r="D987" t="inlineStr">
        <is>
          <t>HIGH</t>
        </is>
      </c>
      <c r="E987" t="inlineStr">
        <is>
          <t>Directory Traversal in serverzyy</t>
        </is>
      </c>
      <c r="F987" t="inlineStr">
        <is>
          <t>Affected versions of `serverzyy`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7" t="inlineStr">
        <is>
          <t>2020-09-01T18:19:36Z</t>
        </is>
      </c>
      <c r="H987" t="inlineStr">
        <is>
          <t>&gt;= 0.0.0</t>
        </is>
      </c>
      <c r="I987" t="inlineStr"/>
    </row>
    <row r="988">
      <c r="A988" s="1" t="n">
        <v>986</v>
      </c>
      <c r="B988" t="inlineStr">
        <is>
          <t>CVE-2017-16196</t>
        </is>
      </c>
      <c r="C988" t="inlineStr">
        <is>
          <t>quickserver</t>
        </is>
      </c>
      <c r="D988" t="inlineStr">
        <is>
          <t>HIGH</t>
        </is>
      </c>
      <c r="E988" t="inlineStr">
        <is>
          <t>Directory Traversal in quickserver</t>
        </is>
      </c>
      <c r="F988" t="inlineStr">
        <is>
          <t>Affected versions of `quickserver`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8" t="inlineStr">
        <is>
          <t>2018-07-23T20:40:14Z</t>
        </is>
      </c>
      <c r="H988" t="inlineStr">
        <is>
          <t>&lt;= 1.1.0</t>
        </is>
      </c>
      <c r="I988" t="inlineStr"/>
    </row>
    <row r="989">
      <c r="A989" s="1" t="n">
        <v>987</v>
      </c>
      <c r="B989" t="inlineStr">
        <is>
          <t>CVE-2017-16197</t>
        </is>
      </c>
      <c r="C989" t="inlineStr">
        <is>
          <t>qinserve</t>
        </is>
      </c>
      <c r="D989" t="inlineStr">
        <is>
          <t>HIGH</t>
        </is>
      </c>
      <c r="E989" t="inlineStr">
        <is>
          <t>Directory Traversal in qinserve</t>
        </is>
      </c>
      <c r="F989" t="inlineStr">
        <is>
          <t>Affected versions of `qinserve`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89" t="inlineStr">
        <is>
          <t>2020-09-01T18:20:40Z</t>
        </is>
      </c>
      <c r="H989" t="inlineStr">
        <is>
          <t>&gt;= 0.0.0</t>
        </is>
      </c>
      <c r="I989" t="inlineStr"/>
    </row>
    <row r="990">
      <c r="A990" s="1" t="n">
        <v>988</v>
      </c>
      <c r="B990" t="inlineStr">
        <is>
          <t>CVE-2017-16195</t>
        </is>
      </c>
      <c r="C990" t="inlineStr">
        <is>
          <t>pytservce</t>
        </is>
      </c>
      <c r="D990" t="inlineStr">
        <is>
          <t>HIGH</t>
        </is>
      </c>
      <c r="E990" t="inlineStr">
        <is>
          <t>Directory Traversal in pytservce</t>
        </is>
      </c>
      <c r="F990" t="inlineStr">
        <is>
          <t>Affected versions of `pytservce`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0" t="inlineStr">
        <is>
          <t>2020-09-01T18:21:44Z</t>
        </is>
      </c>
      <c r="H990" t="inlineStr">
        <is>
          <t>&gt;= 0.0.0</t>
        </is>
      </c>
      <c r="I990" t="inlineStr"/>
    </row>
    <row r="991">
      <c r="A991" s="1" t="n">
        <v>989</v>
      </c>
      <c r="B991" t="inlineStr">
        <is>
          <t>CVE-2017-16194</t>
        </is>
      </c>
      <c r="C991" t="inlineStr">
        <is>
          <t>picard</t>
        </is>
      </c>
      <c r="D991" t="inlineStr">
        <is>
          <t>HIGH</t>
        </is>
      </c>
      <c r="E991" t="inlineStr">
        <is>
          <t>Directory Traversal in picard</t>
        </is>
      </c>
      <c r="F991" t="inlineStr">
        <is>
          <t>Affected versions of `picard`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1" t="inlineStr">
        <is>
          <t>2018-07-23T20:40:20Z</t>
        </is>
      </c>
      <c r="H991" t="inlineStr">
        <is>
          <t>&lt;= 0.3.1</t>
        </is>
      </c>
      <c r="I991" t="inlineStr"/>
    </row>
    <row r="992">
      <c r="A992" s="1" t="n">
        <v>990</v>
      </c>
      <c r="B992" t="inlineStr">
        <is>
          <t>CVE-2017-16193</t>
        </is>
      </c>
      <c r="C992" t="inlineStr">
        <is>
          <t>mfrs</t>
        </is>
      </c>
      <c r="D992" t="inlineStr">
        <is>
          <t>HIGH</t>
        </is>
      </c>
      <c r="E992" t="inlineStr">
        <is>
          <t>Directory Traversal in mfrs</t>
        </is>
      </c>
      <c r="F992" t="inlineStr">
        <is>
          <t>Affected versions of `mfrs`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2" t="inlineStr">
        <is>
          <t>2020-09-01T18:22:48Z</t>
        </is>
      </c>
      <c r="H992" t="inlineStr">
        <is>
          <t>&gt;= 0.0.0</t>
        </is>
      </c>
      <c r="I992" t="inlineStr"/>
    </row>
    <row r="993">
      <c r="A993" s="1" t="n">
        <v>991</v>
      </c>
      <c r="B993" t="inlineStr">
        <is>
          <t>CVE-2017-16192</t>
        </is>
      </c>
      <c r="C993" t="inlineStr">
        <is>
          <t>getcityapi.yoehoehne</t>
        </is>
      </c>
      <c r="D993" t="inlineStr">
        <is>
          <t>HIGH</t>
        </is>
      </c>
      <c r="E993" t="inlineStr">
        <is>
          <t>Directory Traversal in getcityapi.yoehoehne</t>
        </is>
      </c>
      <c r="F993" t="inlineStr">
        <is>
          <t>Affected versions of `getcityapi.yoehoehne`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3" t="inlineStr">
        <is>
          <t>2018-07-23T20:40:29Z</t>
        </is>
      </c>
      <c r="H993" t="inlineStr">
        <is>
          <t>&lt;= 0.0.1</t>
        </is>
      </c>
      <c r="I993" t="inlineStr"/>
    </row>
    <row r="994">
      <c r="A994" s="1" t="n">
        <v>992</v>
      </c>
      <c r="B994" t="inlineStr">
        <is>
          <t>CVE-2017-16190</t>
        </is>
      </c>
      <c r="C994" t="inlineStr">
        <is>
          <t>dcdcdcdcdc</t>
        </is>
      </c>
      <c r="D994" t="inlineStr">
        <is>
          <t>HIGH</t>
        </is>
      </c>
      <c r="E994" t="inlineStr">
        <is>
          <t>Directory Traversal in dcdcdcdcdc</t>
        </is>
      </c>
      <c r="F994" t="inlineStr">
        <is>
          <t>Affected versions of `dcdcdcdcdc`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4" t="inlineStr">
        <is>
          <t>2020-09-01T18:23:52Z</t>
        </is>
      </c>
      <c r="H994" t="inlineStr">
        <is>
          <t>&gt;= 0.0.0</t>
        </is>
      </c>
      <c r="I994" t="inlineStr"/>
    </row>
    <row r="995">
      <c r="A995" s="1" t="n">
        <v>993</v>
      </c>
      <c r="B995" t="inlineStr">
        <is>
          <t>CVE-2017-16219</t>
        </is>
      </c>
      <c r="C995" t="inlineStr">
        <is>
          <t>yttivy</t>
        </is>
      </c>
      <c r="D995" t="inlineStr">
        <is>
          <t>HIGH</t>
        </is>
      </c>
      <c r="E995" t="inlineStr">
        <is>
          <t>Directory Traversal in yttivy</t>
        </is>
      </c>
      <c r="F995" t="inlineStr">
        <is>
          <t>Affected versions of `yttivy`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5" t="inlineStr">
        <is>
          <t>2020-09-01T18:24:56Z</t>
        </is>
      </c>
      <c r="H995" t="inlineStr">
        <is>
          <t>&gt;= 0.0.0</t>
        </is>
      </c>
      <c r="I995" t="inlineStr"/>
    </row>
    <row r="996">
      <c r="A996" s="1" t="n">
        <v>994</v>
      </c>
      <c r="B996" t="inlineStr">
        <is>
          <t>CVE-2017-16191</t>
        </is>
      </c>
      <c r="C996" t="inlineStr">
        <is>
          <t>cypserver</t>
        </is>
      </c>
      <c r="D996" t="inlineStr">
        <is>
          <t>HIGH</t>
        </is>
      </c>
      <c r="E996" t="inlineStr">
        <is>
          <t>Directory Traversal in cypserver</t>
        </is>
      </c>
      <c r="F996" t="inlineStr">
        <is>
          <t>Affected versions of `cypserver`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6" t="inlineStr">
        <is>
          <t>2020-09-01T18:26:00Z</t>
        </is>
      </c>
      <c r="H996" t="inlineStr">
        <is>
          <t>&gt;= 0.0.0</t>
        </is>
      </c>
      <c r="I996" t="inlineStr"/>
    </row>
    <row r="997">
      <c r="A997" s="1" t="n">
        <v>995</v>
      </c>
      <c r="B997" t="inlineStr">
        <is>
          <t>CVE-2017-16189</t>
        </is>
      </c>
      <c r="C997" t="inlineStr">
        <is>
          <t>sly07</t>
        </is>
      </c>
      <c r="D997" t="inlineStr">
        <is>
          <t>HIGH</t>
        </is>
      </c>
      <c r="E997" t="inlineStr">
        <is>
          <t>Directory Traversal in sly07</t>
        </is>
      </c>
      <c r="F997" t="inlineStr">
        <is>
          <t>Affected versions of `sly07`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7" t="inlineStr">
        <is>
          <t>2018-07-23T20:40:34Z</t>
        </is>
      </c>
      <c r="H997" t="inlineStr">
        <is>
          <t>&lt;= 0.1.2</t>
        </is>
      </c>
      <c r="I997" t="inlineStr"/>
    </row>
    <row r="998">
      <c r="A998" s="1" t="n">
        <v>996</v>
      </c>
      <c r="B998" t="inlineStr">
        <is>
          <t>CVE-2017-16188</t>
        </is>
      </c>
      <c r="C998" t="inlineStr">
        <is>
          <t>reecerver</t>
        </is>
      </c>
      <c r="D998" t="inlineStr">
        <is>
          <t>HIGH</t>
        </is>
      </c>
      <c r="E998" t="inlineStr">
        <is>
          <t>Directory Traversal in reecerver</t>
        </is>
      </c>
      <c r="F998" t="inlineStr">
        <is>
          <t>Affected versions of `reecerver`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8" t="inlineStr">
        <is>
          <t>2018-07-23T20:40:40Z</t>
        </is>
      </c>
      <c r="H998" t="inlineStr">
        <is>
          <t>&lt;= 0.1.2</t>
        </is>
      </c>
      <c r="I998" t="inlineStr"/>
    </row>
    <row r="999">
      <c r="A999" s="1" t="n">
        <v>997</v>
      </c>
      <c r="B999" t="inlineStr">
        <is>
          <t>CVE-2017-16218</t>
        </is>
      </c>
      <c r="C999" t="inlineStr">
        <is>
          <t>dgard8.lab6</t>
        </is>
      </c>
      <c r="D999" t="inlineStr">
        <is>
          <t>HIGH</t>
        </is>
      </c>
      <c r="E999" t="inlineStr">
        <is>
          <t>Directory Traversal in dgard8.lab6</t>
        </is>
      </c>
      <c r="F999" t="inlineStr">
        <is>
          <t>Affected versions of `dgard8.lab6`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999" t="inlineStr">
        <is>
          <t>2018-07-23T20:39:44Z</t>
        </is>
      </c>
      <c r="H999" t="inlineStr">
        <is>
          <t>&lt;= 0.0.1</t>
        </is>
      </c>
      <c r="I999" t="inlineStr"/>
    </row>
    <row r="1000">
      <c r="A1000" s="1" t="n">
        <v>998</v>
      </c>
      <c r="B1000" t="inlineStr">
        <is>
          <t>CVE-2017-16223</t>
        </is>
      </c>
      <c r="C1000" t="inlineStr">
        <is>
          <t>nodeaaaaa</t>
        </is>
      </c>
      <c r="D1000" t="inlineStr">
        <is>
          <t>HIGH</t>
        </is>
      </c>
      <c r="E1000" t="inlineStr">
        <is>
          <t>Directory Traversal in nodeaaaaa</t>
        </is>
      </c>
      <c r="F1000" t="inlineStr">
        <is>
          <t>Affected versions of `nodeaaaaa`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0" t="inlineStr">
        <is>
          <t>2018-07-23T20:39:32Z</t>
        </is>
      </c>
      <c r="H1000" t="inlineStr">
        <is>
          <t>&lt;= 1.3.0</t>
        </is>
      </c>
      <c r="I1000" t="inlineStr"/>
    </row>
    <row r="1001">
      <c r="A1001" s="1" t="n">
        <v>999</v>
      </c>
      <c r="B1001" t="inlineStr">
        <is>
          <t>CVE-2017-16146</t>
        </is>
      </c>
      <c r="C1001" t="inlineStr">
        <is>
          <t>mockserve</t>
        </is>
      </c>
      <c r="D1001" t="inlineStr">
        <is>
          <t>HIGH</t>
        </is>
      </c>
      <c r="E1001" t="inlineStr">
        <is>
          <t>Directory Traversal in mockserve</t>
        </is>
      </c>
      <c r="F1001" t="inlineStr">
        <is>
          <t>Affected versions of `mockserve`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1" t="inlineStr">
        <is>
          <t>2018-07-23T20:46:55Z</t>
        </is>
      </c>
      <c r="H1001" t="inlineStr">
        <is>
          <t>&lt;= 2.0.6</t>
        </is>
      </c>
      <c r="I1001" t="inlineStr"/>
    </row>
    <row r="1002">
      <c r="A1002" s="1" t="n">
        <v>1000</v>
      </c>
      <c r="B1002" t="inlineStr">
        <is>
          <t>CVE-2017-16187</t>
        </is>
      </c>
      <c r="C1002" t="inlineStr">
        <is>
          <t>open-device</t>
        </is>
      </c>
      <c r="D1002" t="inlineStr">
        <is>
          <t>HIGH</t>
        </is>
      </c>
      <c r="E1002" t="inlineStr">
        <is>
          <t>Directory Traversal in open-device</t>
        </is>
      </c>
      <c r="F1002" t="inlineStr">
        <is>
          <t>Affected versions of `open-device`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2" t="inlineStr">
        <is>
          <t>2018-07-23T20:41:11Z</t>
        </is>
      </c>
      <c r="H1002" t="inlineStr">
        <is>
          <t>&lt;= 4.0.1</t>
        </is>
      </c>
      <c r="I1002" t="inlineStr"/>
    </row>
    <row r="1003">
      <c r="A1003" s="1" t="n">
        <v>1001</v>
      </c>
      <c r="B1003" t="inlineStr">
        <is>
          <t>CVE-2017-16186</t>
        </is>
      </c>
      <c r="C1003" t="inlineStr">
        <is>
          <t>360class.jansenhm</t>
        </is>
      </c>
      <c r="D1003" t="inlineStr">
        <is>
          <t>HIGH</t>
        </is>
      </c>
      <c r="E1003" t="inlineStr">
        <is>
          <t>Directory Traversal in 360class.jansenhm</t>
        </is>
      </c>
      <c r="F1003" t="inlineStr">
        <is>
          <t>Affected versions of `360class.jansenhm`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3" t="inlineStr">
        <is>
          <t>2020-09-01T18:27:04Z</t>
        </is>
      </c>
      <c r="H1003" t="inlineStr">
        <is>
          <t>&gt;= 0.0.0</t>
        </is>
      </c>
      <c r="I1003" t="inlineStr"/>
    </row>
    <row r="1004">
      <c r="A1004" s="1" t="n">
        <v>1002</v>
      </c>
      <c r="B1004" t="inlineStr">
        <is>
          <t>CVE-2017-16217</t>
        </is>
      </c>
      <c r="C1004" t="inlineStr">
        <is>
          <t>fbr-client</t>
        </is>
      </c>
      <c r="D1004" t="inlineStr">
        <is>
          <t>HIGH</t>
        </is>
      </c>
      <c r="E1004" t="inlineStr">
        <is>
          <t>Directory Traversal in fbr-client</t>
        </is>
      </c>
      <c r="F1004" t="inlineStr">
        <is>
          <t>Affected versions of `fbr-client`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4" t="inlineStr">
        <is>
          <t>2018-07-23T20:39:51Z</t>
        </is>
      </c>
      <c r="H1004" t="inlineStr">
        <is>
          <t>&lt;= 1.0.3</t>
        </is>
      </c>
      <c r="I1004" t="inlineStr"/>
    </row>
    <row r="1005">
      <c r="A1005" s="1" t="n">
        <v>1003</v>
      </c>
      <c r="B1005" t="inlineStr">
        <is>
          <t>CVE-2017-16185</t>
        </is>
      </c>
      <c r="C1005" t="inlineStr">
        <is>
          <t>uekw1511server</t>
        </is>
      </c>
      <c r="D1005" t="inlineStr">
        <is>
          <t>HIGH</t>
        </is>
      </c>
      <c r="E1005" t="inlineStr">
        <is>
          <t>Directory Traversal in uekw1511server</t>
        </is>
      </c>
      <c r="F1005" t="inlineStr">
        <is>
          <t>Affected versions of `uekw1511server`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5" t="inlineStr">
        <is>
          <t>2020-09-01T18:28:08Z</t>
        </is>
      </c>
      <c r="H1005" t="inlineStr">
        <is>
          <t>&gt;= 0.0.0</t>
        </is>
      </c>
      <c r="I1005" t="inlineStr"/>
    </row>
    <row r="1006">
      <c r="A1006" s="1" t="n">
        <v>1004</v>
      </c>
      <c r="B1006" t="inlineStr">
        <is>
          <t>CVE-2017-16132</t>
        </is>
      </c>
      <c r="C1006" t="inlineStr">
        <is>
          <t>simple-npm-registry</t>
        </is>
      </c>
      <c r="D1006" t="inlineStr">
        <is>
          <t>HIGH</t>
        </is>
      </c>
      <c r="E1006" t="inlineStr">
        <is>
          <t>Directory Traversal in simple-npm-registry</t>
        </is>
      </c>
      <c r="F1006" t="inlineStr">
        <is>
          <t>Affected versions of `simple-npm-registry`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6" t="inlineStr">
        <is>
          <t>2018-07-23T20:49:28Z</t>
        </is>
      </c>
      <c r="H1006" t="inlineStr">
        <is>
          <t>&lt;= 0.0.4</t>
        </is>
      </c>
      <c r="I1006" t="inlineStr"/>
    </row>
    <row r="1007">
      <c r="A1007" s="1" t="n">
        <v>1005</v>
      </c>
      <c r="B1007" t="inlineStr">
        <is>
          <t>GHSA-g376-whg7-896m</t>
        </is>
      </c>
      <c r="C1007" t="inlineStr">
        <is>
          <t>yjmyjmyjm</t>
        </is>
      </c>
      <c r="D1007" t="inlineStr">
        <is>
          <t>HIGH</t>
        </is>
      </c>
      <c r="E1007" t="inlineStr">
        <is>
          <t>Directory Traversal in yjmyjmyjm</t>
        </is>
      </c>
      <c r="F1007" t="inlineStr">
        <is>
          <t>Affected versions of `yjmyjmyjm`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7" t="inlineStr">
        <is>
          <t>2020-09-01T18:45:53Z</t>
        </is>
      </c>
      <c r="H1007" t="inlineStr">
        <is>
          <t>&gt;= 0.0.0</t>
        </is>
      </c>
      <c r="I1007" t="inlineStr"/>
    </row>
    <row r="1008">
      <c r="A1008" s="1" t="n">
        <v>1006</v>
      </c>
      <c r="B1008" t="inlineStr">
        <is>
          <t>CVE-2017-16184</t>
        </is>
      </c>
      <c r="C1008" t="inlineStr">
        <is>
          <t>scott-blanch-weather-app</t>
        </is>
      </c>
      <c r="D1008" t="inlineStr">
        <is>
          <t>HIGH</t>
        </is>
      </c>
      <c r="E1008" t="inlineStr">
        <is>
          <t>Directory Traversal in scott-blanch-weather-app</t>
        </is>
      </c>
      <c r="F1008" t="inlineStr">
        <is>
          <t>Affected versions of `scott-blanch-weather-app`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8" t="inlineStr">
        <is>
          <t>2020-09-01T18:46:58Z</t>
        </is>
      </c>
      <c r="H1008" t="inlineStr">
        <is>
          <t>&gt;= 0.0.0</t>
        </is>
      </c>
      <c r="I1008" t="inlineStr"/>
    </row>
    <row r="1009">
      <c r="A1009" s="1" t="n">
        <v>1007</v>
      </c>
      <c r="B1009" t="inlineStr">
        <is>
          <t>CVE-2017-16182</t>
        </is>
      </c>
      <c r="C1009" t="inlineStr">
        <is>
          <t>serverxxx</t>
        </is>
      </c>
      <c r="D1009" t="inlineStr">
        <is>
          <t>HIGH</t>
        </is>
      </c>
      <c r="E1009" t="inlineStr">
        <is>
          <t>Directory Traversal in serverxxx</t>
        </is>
      </c>
      <c r="F1009" t="inlineStr">
        <is>
          <t>Affected versions of `serverxxx`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09" t="inlineStr">
        <is>
          <t>2018-07-23T20:43:56Z</t>
        </is>
      </c>
      <c r="H1009" t="inlineStr">
        <is>
          <t>&lt;= 1.0.0</t>
        </is>
      </c>
      <c r="I1009" t="inlineStr"/>
    </row>
    <row r="1010">
      <c r="A1010" s="1" t="n">
        <v>1008</v>
      </c>
      <c r="B1010" t="inlineStr">
        <is>
          <t>CVE-2017-16183</t>
        </is>
      </c>
      <c r="C1010" t="inlineStr">
        <is>
          <t>iter-server</t>
        </is>
      </c>
      <c r="D1010" t="inlineStr">
        <is>
          <t>HIGH</t>
        </is>
      </c>
      <c r="E1010" t="inlineStr">
        <is>
          <t>Directory Traversal in iter-server</t>
        </is>
      </c>
      <c r="F1010" t="inlineStr">
        <is>
          <t>Affected versions of `iter-server`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10" t="inlineStr">
        <is>
          <t>2020-09-01T18:48:05Z</t>
        </is>
      </c>
      <c r="H1010" t="inlineStr">
        <is>
          <t>&gt;= 0.0.0</t>
        </is>
      </c>
      <c r="I1010" t="inlineStr"/>
    </row>
    <row r="1011">
      <c r="A1011" s="1" t="n">
        <v>1009</v>
      </c>
      <c r="B1011" t="inlineStr">
        <is>
          <t>CVE-2017-16148</t>
        </is>
      </c>
      <c r="C1011" t="inlineStr">
        <is>
          <t>serve46</t>
        </is>
      </c>
      <c r="D1011" t="inlineStr">
        <is>
          <t>HIGH</t>
        </is>
      </c>
      <c r="E1011" t="inlineStr">
        <is>
          <t>Directory Traversal in serve46</t>
        </is>
      </c>
      <c r="F1011" t="inlineStr">
        <is>
          <t>Affected versions of `serve46`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11" t="inlineStr">
        <is>
          <t>2020-09-01T18:49:11Z</t>
        </is>
      </c>
      <c r="H1011" t="inlineStr">
        <is>
          <t>&gt;= 0.0.0</t>
        </is>
      </c>
      <c r="I1011" t="inlineStr"/>
    </row>
    <row r="1012">
      <c r="A1012" s="1" t="n">
        <v>1010</v>
      </c>
      <c r="B1012" t="inlineStr">
        <is>
          <t>CVE-2017-16181</t>
        </is>
      </c>
      <c r="C1012" t="inlineStr">
        <is>
          <t>wintiwebdev</t>
        </is>
      </c>
      <c r="D1012" t="inlineStr">
        <is>
          <t>HIGH</t>
        </is>
      </c>
      <c r="E1012" t="inlineStr">
        <is>
          <t>Directory Traversal in wintiwebdev</t>
        </is>
      </c>
      <c r="F1012" t="inlineStr">
        <is>
          <t>Affected versions of `wintiwebdev`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12" t="inlineStr">
        <is>
          <t>2020-09-01T18:50:16Z</t>
        </is>
      </c>
      <c r="H1012" t="inlineStr">
        <is>
          <t>&gt;= 0.0.0</t>
        </is>
      </c>
      <c r="I1012" t="inlineStr"/>
    </row>
    <row r="1013">
      <c r="A1013" s="1" t="n">
        <v>1011</v>
      </c>
      <c r="B1013" t="inlineStr">
        <is>
          <t>CVE-2017-16180</t>
        </is>
      </c>
      <c r="C1013" t="inlineStr">
        <is>
          <t>serverabc</t>
        </is>
      </c>
      <c r="D1013" t="inlineStr">
        <is>
          <t>HIGH</t>
        </is>
      </c>
      <c r="E1013" t="inlineStr">
        <is>
          <t>Directory Traversal in serverabc</t>
        </is>
      </c>
      <c r="F1013" t="inlineStr">
        <is>
          <t>Affected versions of `serverabc`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13" t="inlineStr">
        <is>
          <t>2018-07-23T20:44:34Z</t>
        </is>
      </c>
      <c r="H1013" t="inlineStr">
        <is>
          <t>&lt;= 1.0.0</t>
        </is>
      </c>
      <c r="I1013" t="inlineStr"/>
    </row>
    <row r="1014">
      <c r="A1014" s="1" t="n">
        <v>1012</v>
      </c>
      <c r="B1014" t="inlineStr">
        <is>
          <t>CVE-2017-16179</t>
        </is>
      </c>
      <c r="C1014" t="inlineStr">
        <is>
          <t>dasafio</t>
        </is>
      </c>
      <c r="D1014" t="inlineStr">
        <is>
          <t>MODERATE</t>
        </is>
      </c>
      <c r="E1014" t="inlineStr">
        <is>
          <t>Directory Traversal in dasafio</t>
        </is>
      </c>
      <c r="F1014" t="inlineStr">
        <is>
          <t>Affected versions of `dasafio`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14" t="inlineStr">
        <is>
          <t>2020-09-01T18:51:22Z</t>
        </is>
      </c>
      <c r="H1014" t="inlineStr">
        <is>
          <t>&gt;= 0.0.0</t>
        </is>
      </c>
      <c r="I1014" t="inlineStr"/>
    </row>
    <row r="1015">
      <c r="A1015" s="1" t="n">
        <v>1013</v>
      </c>
      <c r="B1015" t="inlineStr">
        <is>
          <t>CVE-2017-16178</t>
        </is>
      </c>
      <c r="C1015" t="inlineStr">
        <is>
          <t>intsol-package</t>
        </is>
      </c>
      <c r="D1015" t="inlineStr">
        <is>
          <t>HIGH</t>
        </is>
      </c>
      <c r="E1015" t="inlineStr">
        <is>
          <t>Directory Traversal in intsol-package</t>
        </is>
      </c>
      <c r="F1015" t="inlineStr">
        <is>
          <t>`intsol-package` is a file server.
`intsol-package` is vulnerable to a directory traversal issue, giving an attacker access to the filesystem by placing "../" in the url.
Example Request:
```
GET /../../../../../../../../../../etc/passwd HTTP/1.1
host:localhost
```
and the server's Response
```
HTTP/1.1 200 OK
Date: Thu, 04 May 2017 23:59:18 GMT
Connection: keep-alive
Transfer-Encoding: chunked
{contents of /etc/passwd}
```
## Recommendation
No patch is available for this vulnerability.
It is recommended that the package is only used for local development, and if the functionality is needed for production, a different package is used instead.</t>
        </is>
      </c>
      <c r="G1015" t="inlineStr">
        <is>
          <t>2018-07-23T20:44:45Z</t>
        </is>
      </c>
      <c r="H1015" t="inlineStr">
        <is>
          <t>&lt;= 1.0.0</t>
        </is>
      </c>
      <c r="I1015" t="inlineStr"/>
    </row>
    <row r="1016">
      <c r="A1016" s="1" t="n">
        <v>1014</v>
      </c>
      <c r="B1016" t="inlineStr">
        <is>
          <t>CVE-2017-16177</t>
        </is>
      </c>
      <c r="C1016" t="inlineStr">
        <is>
          <t>chatbyvista</t>
        </is>
      </c>
      <c r="D1016" t="inlineStr">
        <is>
          <t>HIGH</t>
        </is>
      </c>
      <c r="E1016" t="inlineStr">
        <is>
          <t>Directory Traversal in chatbyvista</t>
        </is>
      </c>
      <c r="F1016" t="inlineStr">
        <is>
          <t>Affected versions of `chatbyvista`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16" t="inlineStr">
        <is>
          <t>2020-09-01T18:52:26Z</t>
        </is>
      </c>
      <c r="H1016" t="inlineStr">
        <is>
          <t>&gt;= 0.0.0</t>
        </is>
      </c>
      <c r="I1016" t="inlineStr"/>
    </row>
    <row r="1017">
      <c r="A1017" s="1" t="n">
        <v>1015</v>
      </c>
      <c r="B1017" t="inlineStr">
        <is>
          <t>CVE-2017-16145</t>
        </is>
      </c>
      <c r="C1017" t="inlineStr">
        <is>
          <t>sspa</t>
        </is>
      </c>
      <c r="D1017" t="inlineStr">
        <is>
          <t>HIGH</t>
        </is>
      </c>
      <c r="E1017" t="inlineStr">
        <is>
          <t>Directory Traversal in sspa</t>
        </is>
      </c>
      <c r="F1017" t="inlineStr">
        <is>
          <t>Affected versions of `sspa`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17" t="inlineStr">
        <is>
          <t>2018-07-23T20:47:02Z</t>
        </is>
      </c>
      <c r="H1017" t="inlineStr">
        <is>
          <t>&lt;= 0.1.0</t>
        </is>
      </c>
      <c r="I1017" t="inlineStr"/>
    </row>
    <row r="1018">
      <c r="A1018" s="1" t="n">
        <v>1016</v>
      </c>
      <c r="B1018" t="inlineStr">
        <is>
          <t>CVE-2017-16176</t>
        </is>
      </c>
      <c r="C1018" t="inlineStr">
        <is>
          <t>jansenstuffpleasework</t>
        </is>
      </c>
      <c r="D1018" t="inlineStr">
        <is>
          <t>HIGH</t>
        </is>
      </c>
      <c r="E1018" t="inlineStr">
        <is>
          <t>Directory Traversal in jansenstuffpleasework</t>
        </is>
      </c>
      <c r="F1018" t="inlineStr">
        <is>
          <t>Affected versions of `jansenstuffpleasework`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18" t="inlineStr">
        <is>
          <t>2020-09-01T18:53:29Z</t>
        </is>
      </c>
      <c r="H1018" t="inlineStr">
        <is>
          <t>&gt;= 0.0.0</t>
        </is>
      </c>
      <c r="I1018" t="inlineStr"/>
    </row>
    <row r="1019">
      <c r="A1019" s="1" t="n">
        <v>1017</v>
      </c>
      <c r="B1019" t="inlineStr">
        <is>
          <t>CVE-2017-16175</t>
        </is>
      </c>
      <c r="C1019" t="inlineStr">
        <is>
          <t>ewgaddis.lab6</t>
        </is>
      </c>
      <c r="D1019" t="inlineStr">
        <is>
          <t>HIGH</t>
        </is>
      </c>
      <c r="E1019" t="inlineStr">
        <is>
          <t>Directory Traversal in ewgaddis.lab6</t>
        </is>
      </c>
      <c r="F1019" t="inlineStr">
        <is>
          <t>Affected versions of `ewgaddis.lab6`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19" t="inlineStr">
        <is>
          <t>2018-07-23T20:44:52Z</t>
        </is>
      </c>
      <c r="H1019" t="inlineStr">
        <is>
          <t>&lt;= 0.1.1</t>
        </is>
      </c>
      <c r="I1019" t="inlineStr"/>
    </row>
    <row r="1020">
      <c r="A1020" s="1" t="n">
        <v>1018</v>
      </c>
      <c r="B1020" t="inlineStr">
        <is>
          <t>CVE-2017-16173</t>
        </is>
      </c>
      <c r="C1020" t="inlineStr">
        <is>
          <t>utahcityfinder</t>
        </is>
      </c>
      <c r="D1020" t="inlineStr">
        <is>
          <t>HIGH</t>
        </is>
      </c>
      <c r="E1020" t="inlineStr">
        <is>
          <t>Directory Traversal in utahcityfinder</t>
        </is>
      </c>
      <c r="F1020" t="inlineStr">
        <is>
          <t>Affected versions of `utahcityfinder`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0" t="inlineStr">
        <is>
          <t>2018-07-23T20:45:11Z</t>
        </is>
      </c>
      <c r="H1020" t="inlineStr">
        <is>
          <t>&lt;= 0.0.1</t>
        </is>
      </c>
      <c r="I1020" t="inlineStr"/>
    </row>
    <row r="1021">
      <c r="A1021" s="1" t="n">
        <v>1019</v>
      </c>
      <c r="B1021" t="inlineStr">
        <is>
          <t>CVE-2017-16174</t>
        </is>
      </c>
      <c r="C1021" t="inlineStr">
        <is>
          <t>whispercast</t>
        </is>
      </c>
      <c r="D1021" t="inlineStr">
        <is>
          <t>HIGH</t>
        </is>
      </c>
      <c r="E1021" t="inlineStr">
        <is>
          <t>Directory Traversal in whispercast</t>
        </is>
      </c>
      <c r="F1021" t="inlineStr">
        <is>
          <t>Affected versions of `whispercast`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1" t="inlineStr">
        <is>
          <t>2018-07-23T20:45:01Z</t>
        </is>
      </c>
      <c r="H1021" t="inlineStr">
        <is>
          <t>&lt;= 0.1.0</t>
        </is>
      </c>
      <c r="I1021" t="inlineStr"/>
    </row>
    <row r="1022">
      <c r="A1022" s="1" t="n">
        <v>1020</v>
      </c>
      <c r="B1022" t="inlineStr">
        <is>
          <t>CVE-2017-16172</t>
        </is>
      </c>
      <c r="C1022" t="inlineStr">
        <is>
          <t>section2.madisonjbrooks12</t>
        </is>
      </c>
      <c r="D1022" t="inlineStr">
        <is>
          <t>HIGH</t>
        </is>
      </c>
      <c r="E1022" t="inlineStr">
        <is>
          <t>Directory Traversal in section2.madisonjbrooks12</t>
        </is>
      </c>
      <c r="F1022" t="inlineStr">
        <is>
          <t>Affected versions of `section2.madisonjbrooks12`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2" t="inlineStr">
        <is>
          <t>2020-09-01T18:54:34Z</t>
        </is>
      </c>
      <c r="H1022" t="inlineStr">
        <is>
          <t>&gt;= 0.0.0</t>
        </is>
      </c>
      <c r="I1022" t="inlineStr"/>
    </row>
    <row r="1023">
      <c r="A1023" s="1" t="n">
        <v>1021</v>
      </c>
      <c r="B1023" t="inlineStr">
        <is>
          <t>CVE-2017-16144</t>
        </is>
      </c>
      <c r="C1023" t="inlineStr">
        <is>
          <t>myserver.alexcthomas18</t>
        </is>
      </c>
      <c r="D1023" t="inlineStr">
        <is>
          <t>HIGH</t>
        </is>
      </c>
      <c r="E1023" t="inlineStr">
        <is>
          <t>Directory Traversal in myserver.alexcthomas18</t>
        </is>
      </c>
      <c r="F1023" t="inlineStr">
        <is>
          <t>Affected versions of `myserver.alexcthomas18`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3" t="inlineStr">
        <is>
          <t>2018-07-23T20:48:05Z</t>
        </is>
      </c>
      <c r="H1023" t="inlineStr">
        <is>
          <t>&lt;= 0.0.1</t>
        </is>
      </c>
      <c r="I1023" t="inlineStr"/>
    </row>
    <row r="1024">
      <c r="A1024" s="1" t="n">
        <v>1022</v>
      </c>
      <c r="B1024" t="inlineStr">
        <is>
          <t>CVE-2017-16143</t>
        </is>
      </c>
      <c r="C1024" t="inlineStr">
        <is>
          <t>commentapp.stetsonwood</t>
        </is>
      </c>
      <c r="D1024" t="inlineStr">
        <is>
          <t>HIGH</t>
        </is>
      </c>
      <c r="E1024" t="inlineStr">
        <is>
          <t>Directory Traversal in commentapp.stetsonwood</t>
        </is>
      </c>
      <c r="F1024" t="inlineStr">
        <is>
          <t>Affected versions of `commentapp.stetsonwood`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4" t="inlineStr">
        <is>
          <t>2018-07-23T20:48:14Z</t>
        </is>
      </c>
      <c r="H1024" t="inlineStr">
        <is>
          <t>&lt;= 0.0.1</t>
        </is>
      </c>
      <c r="I1024" t="inlineStr"/>
    </row>
    <row r="1025">
      <c r="A1025" s="1" t="n">
        <v>1023</v>
      </c>
      <c r="B1025" t="inlineStr">
        <is>
          <t>CVE-2017-16142</t>
        </is>
      </c>
      <c r="C1025" t="inlineStr">
        <is>
          <t>infraserver</t>
        </is>
      </c>
      <c r="D1025" t="inlineStr">
        <is>
          <t>HIGH</t>
        </is>
      </c>
      <c r="E1025" t="inlineStr">
        <is>
          <t>Directory Traversal in infraserver</t>
        </is>
      </c>
      <c r="F1025" t="inlineStr">
        <is>
          <t>Affected versions of `infraserver`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5" t="inlineStr">
        <is>
          <t>2018-07-23T20:48:29Z</t>
        </is>
      </c>
      <c r="H1025" t="inlineStr">
        <is>
          <t>&lt;= 0.0.1</t>
        </is>
      </c>
      <c r="I1025" t="inlineStr"/>
    </row>
    <row r="1026">
      <c r="A1026" s="1" t="n">
        <v>1024</v>
      </c>
      <c r="B1026" t="inlineStr">
        <is>
          <t>CVE-2017-16134</t>
        </is>
      </c>
      <c r="C1026" t="inlineStr">
        <is>
          <t>http_static_simple</t>
        </is>
      </c>
      <c r="D1026" t="inlineStr">
        <is>
          <t>HIGH</t>
        </is>
      </c>
      <c r="E1026" t="inlineStr">
        <is>
          <t>Directory Traversal in http_static_simple</t>
        </is>
      </c>
      <c r="F1026" t="inlineStr">
        <is>
          <t>Affected versions of `http_static_simple`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6" t="inlineStr">
        <is>
          <t>2018-07-23T22:08:39Z</t>
        </is>
      </c>
      <c r="H1026" t="inlineStr">
        <is>
          <t>&lt; 0.1.1</t>
        </is>
      </c>
      <c r="I1026" t="inlineStr"/>
    </row>
    <row r="1027">
      <c r="A1027" s="1" t="n">
        <v>1025</v>
      </c>
      <c r="B1027" t="inlineStr">
        <is>
          <t>CVE-2017-16141</t>
        </is>
      </c>
      <c r="C1027" t="inlineStr">
        <is>
          <t>lab6drewfusbyu</t>
        </is>
      </c>
      <c r="D1027" t="inlineStr">
        <is>
          <t>HIGH</t>
        </is>
      </c>
      <c r="E1027" t="inlineStr">
        <is>
          <t>Directory Traversal in lab6drewfusbyu</t>
        </is>
      </c>
      <c r="F1027" t="inlineStr">
        <is>
          <t>Affected versions of `lab6drewfusbyu`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7" t="inlineStr">
        <is>
          <t>2018-07-23T20:48:38Z</t>
        </is>
      </c>
      <c r="H1027" t="inlineStr">
        <is>
          <t>&lt;= 0.1.1</t>
        </is>
      </c>
      <c r="I1027" t="inlineStr"/>
    </row>
    <row r="1028">
      <c r="A1028" s="1" t="n">
        <v>1026</v>
      </c>
      <c r="B1028" t="inlineStr">
        <is>
          <t>CVE-2017-16140</t>
        </is>
      </c>
      <c r="C1028" t="inlineStr">
        <is>
          <t>lab6.brit95</t>
        </is>
      </c>
      <c r="D1028" t="inlineStr">
        <is>
          <t>HIGH</t>
        </is>
      </c>
      <c r="E1028" t="inlineStr">
        <is>
          <t>Directory Traversal in lab6.brit95</t>
        </is>
      </c>
      <c r="F1028" t="inlineStr">
        <is>
          <t>Affected versions of `lab6.brit95`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8" t="inlineStr">
        <is>
          <t>2018-07-23T20:48:53Z</t>
        </is>
      </c>
      <c r="H1028" t="inlineStr">
        <is>
          <t>&lt;= 0.1.1</t>
        </is>
      </c>
      <c r="I1028" t="inlineStr"/>
    </row>
    <row r="1029">
      <c r="A1029" s="1" t="n">
        <v>1027</v>
      </c>
      <c r="B1029" t="inlineStr">
        <is>
          <t>CVE-2017-16139</t>
        </is>
      </c>
      <c r="C1029" t="inlineStr">
        <is>
          <t>jikes</t>
        </is>
      </c>
      <c r="D1029" t="inlineStr">
        <is>
          <t>MODERATE</t>
        </is>
      </c>
      <c r="E1029" t="inlineStr">
        <is>
          <t>Directory Traversal in jikes</t>
        </is>
      </c>
      <c r="F1029" t="inlineStr">
        <is>
          <t>Affected versions of `jikes`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29" t="inlineStr">
        <is>
          <t>2018-08-06T21:39:12Z</t>
        </is>
      </c>
      <c r="H1029">
        <f> 0.0.1</f>
        <v/>
      </c>
      <c r="I1029" t="inlineStr"/>
    </row>
    <row r="1030">
      <c r="A1030" s="1" t="n">
        <v>1028</v>
      </c>
      <c r="B1030" t="inlineStr">
        <is>
          <t>CVE-2017-16131</t>
        </is>
      </c>
      <c r="C1030" t="inlineStr">
        <is>
          <t>unicorn-list</t>
        </is>
      </c>
      <c r="D1030" t="inlineStr">
        <is>
          <t>HIGH</t>
        </is>
      </c>
      <c r="E1030" t="inlineStr">
        <is>
          <t>Directory Traversal in unicorn-list</t>
        </is>
      </c>
      <c r="F1030" t="inlineStr">
        <is>
          <t>Affected versions of `unicorn-list`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030" t="inlineStr">
        <is>
          <t>2018-07-23T20:49:38Z</t>
        </is>
      </c>
      <c r="H1030" t="inlineStr">
        <is>
          <t>&lt;= 1.0.4</t>
        </is>
      </c>
      <c r="I1030" t="inlineStr"/>
    </row>
    <row r="1031">
      <c r="A1031" s="1" t="n">
        <v>1029</v>
      </c>
      <c r="B1031" t="inlineStr">
        <is>
          <t>CVE-2017-16130</t>
        </is>
      </c>
      <c r="C1031" t="inlineStr">
        <is>
          <t>exxxxxxxxxxx</t>
        </is>
      </c>
      <c r="D1031" t="inlineStr">
        <is>
          <t>HIGH</t>
        </is>
      </c>
      <c r="E1031" t="inlineStr">
        <is>
          <t>Directory Traversal in exxxxxxxxxxx</t>
        </is>
      </c>
      <c r="F1031" t="inlineStr">
        <is>
          <t>Affected versions of `exxxxxxxxxxx` resolve relative file paths, resulting in a directory traversal vulnerability. A malicious actor can use this vulnerability to access files outside of the intended directory root, which may result in the disclosure of private files on the vulnerable system.
This vulnerability is only effective for files that have a file extension, which provides a partial mitigation. 
Example request:
```
GET /../../../../../../../../../../etc/passwd HTTP/1.1
host:foo
```
## Recommendation
No patch is available for this vulnerability.
It is recommended that the package is only used for local development, and if the functionality is needed for production, a different package is used instead.</t>
        </is>
      </c>
      <c r="G1031" t="inlineStr">
        <is>
          <t>2018-07-23T22:06:14Z</t>
        </is>
      </c>
      <c r="H1031" t="inlineStr">
        <is>
          <t>&lt;= 1.0.2</t>
        </is>
      </c>
      <c r="I1031" t="inlineStr"/>
    </row>
    <row r="1032">
      <c r="A1032" s="1" t="n">
        <v>1030</v>
      </c>
      <c r="B1032" t="inlineStr">
        <is>
          <t>CVE-2017-16059</t>
        </is>
      </c>
      <c r="C1032" t="inlineStr">
        <is>
          <t>mssql-node</t>
        </is>
      </c>
      <c r="D1032" t="inlineStr">
        <is>
          <t>MODERATE</t>
        </is>
      </c>
      <c r="E1032" t="inlineStr">
        <is>
          <t>Hijacked Environment Variables in mssql-node</t>
        </is>
      </c>
      <c r="F1032" t="inlineStr">
        <is>
          <t>The `mssql-node` package is a piece of malware that steals environment variables and sends them to attacker controlled locations. 
All versions have been unpublished from the npm registry.
## Recommendation
As this module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32" t="inlineStr">
        <is>
          <t>2018-11-09T17:43:44Z</t>
        </is>
      </c>
      <c r="H1032" t="inlineStr">
        <is>
          <t>&lt;= 1.0.2</t>
        </is>
      </c>
      <c r="I1032" t="inlineStr"/>
    </row>
    <row r="1033">
      <c r="A1033" s="1" t="n">
        <v>1031</v>
      </c>
      <c r="B1033" t="inlineStr">
        <is>
          <t>CVE-2017-16128</t>
        </is>
      </c>
      <c r="C1033" t="inlineStr">
        <is>
          <t>npm-script-demo</t>
        </is>
      </c>
      <c r="D1033" t="inlineStr">
        <is>
          <t>MODERATE</t>
        </is>
      </c>
      <c r="E1033" t="inlineStr">
        <is>
          <t>Malicious Package in npm-script-demo</t>
        </is>
      </c>
      <c r="F1033" t="inlineStr">
        <is>
          <t>The `npm-script-demo` package is a piece of malware that opens a connection to a command and control server and executed the instructions it is given.
It has been removed from the npm registry.
## Recommendation
Any computer that has this package installed or running should be considered fully compromised. All secrets and keys stored on that computer should be rotated immediately from a different computer.
The package should be removed, but as full control of the computer has been given to an outside entity, there is no guarantee that removing the package will remove all malicious software resulting from installing it.</t>
        </is>
      </c>
      <c r="G1033" t="inlineStr">
        <is>
          <t>2020-09-01T18:55:37Z</t>
        </is>
      </c>
      <c r="H1033" t="inlineStr">
        <is>
          <t>&gt;= 0</t>
        </is>
      </c>
      <c r="I1033" t="inlineStr"/>
    </row>
    <row r="1034">
      <c r="A1034" s="1" t="n">
        <v>1032</v>
      </c>
      <c r="B1034" t="inlineStr">
        <is>
          <t>CVE-2017-16127</t>
        </is>
      </c>
      <c r="C1034" t="inlineStr">
        <is>
          <t>pandora-doomsday</t>
        </is>
      </c>
      <c r="D1034" t="inlineStr">
        <is>
          <t>MODERATE</t>
        </is>
      </c>
      <c r="E1034" t="inlineStr">
        <is>
          <t>Infecting Module in pandora-doomsday</t>
        </is>
      </c>
      <c r="F1034" t="inlineStr">
        <is>
          <t>The `pandora-doomsday` package is a malicious package that adds itself to the package.json of other packages discovered on the victim host and attempts to publish the package. 
It has been removed from the npm registry.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034" t="inlineStr">
        <is>
          <t>2020-09-01T18:56:40Z</t>
        </is>
      </c>
      <c r="H1034" t="inlineStr">
        <is>
          <t>&gt;= 0.0.0</t>
        </is>
      </c>
      <c r="I1034" t="inlineStr"/>
    </row>
    <row r="1035">
      <c r="A1035" s="1" t="n">
        <v>1033</v>
      </c>
      <c r="B1035" t="inlineStr">
        <is>
          <t>CVE-2017-16057</t>
        </is>
      </c>
      <c r="C1035" t="inlineStr">
        <is>
          <t>nodemssql</t>
        </is>
      </c>
      <c r="D1035" t="inlineStr">
        <is>
          <t>MODERATE</t>
        </is>
      </c>
      <c r="E1035" t="inlineStr">
        <is>
          <t>Hijacked Environment Variables in nodemssql</t>
        </is>
      </c>
      <c r="F1035" t="inlineStr">
        <is>
          <t>The `nodemssql`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35" t="inlineStr">
        <is>
          <t>2018-11-09T17:42:54Z</t>
        </is>
      </c>
      <c r="H1035" t="inlineStr">
        <is>
          <t>&lt;= 1.0.2</t>
        </is>
      </c>
      <c r="I1035" t="inlineStr"/>
    </row>
    <row r="1036">
      <c r="A1036" s="1" t="n">
        <v>1034</v>
      </c>
      <c r="B1036" t="inlineStr">
        <is>
          <t>CVE-2017-16126</t>
        </is>
      </c>
      <c r="C1036" t="inlineStr">
        <is>
          <t>botbait</t>
        </is>
      </c>
      <c r="D1036" t="inlineStr">
        <is>
          <t>LOW</t>
        </is>
      </c>
      <c r="E1036" t="inlineStr">
        <is>
          <t>Tracking Module in botbait</t>
        </is>
      </c>
      <c r="F1036" t="inlineStr">
        <is>
          <t>The module `botbait` is a tool to be used to track bot and automated tools usage with-in the npm ecosystem.
`botbait` is known to record and track user information.
The module tracks the following information.
- Source IP
- process.versions
- process.platform
- How the module was invoked (test, require, pre-install)
## Recommendation
This package has no functional value, and should be removed from your environment if discovered.</t>
        </is>
      </c>
      <c r="G1036" t="inlineStr">
        <is>
          <t>2020-09-01T18:57:44Z</t>
        </is>
      </c>
      <c r="H1036" t="inlineStr">
        <is>
          <t>&gt;= 0.0.0</t>
        </is>
      </c>
      <c r="I1036" t="inlineStr"/>
    </row>
    <row r="1037">
      <c r="A1037" s="1" t="n">
        <v>1035</v>
      </c>
      <c r="B1037" t="inlineStr">
        <is>
          <t>CVE-2017-16056</t>
        </is>
      </c>
      <c r="C1037" t="inlineStr">
        <is>
          <t>mssql.js</t>
        </is>
      </c>
      <c r="D1037" t="inlineStr">
        <is>
          <t>MODERATE</t>
        </is>
      </c>
      <c r="E1037" t="inlineStr">
        <is>
          <t>Hijacked Environment Variables in mssql.js</t>
        </is>
      </c>
      <c r="F1037" t="inlineStr">
        <is>
          <t>The `mssql.js`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37" t="inlineStr">
        <is>
          <t>2018-11-09T17:43:03Z</t>
        </is>
      </c>
      <c r="H1037" t="inlineStr">
        <is>
          <t>&lt;= 1.0.2</t>
        </is>
      </c>
      <c r="I1037" t="inlineStr"/>
    </row>
    <row r="1038">
      <c r="A1038" s="1" t="n">
        <v>1036</v>
      </c>
      <c r="B1038" t="inlineStr">
        <is>
          <t>CVE-2017-16055</t>
        </is>
      </c>
      <c r="C1038" t="inlineStr">
        <is>
          <t>sqlserver</t>
        </is>
      </c>
      <c r="D1038" t="inlineStr">
        <is>
          <t>MODERATE</t>
        </is>
      </c>
      <c r="E1038" t="inlineStr">
        <is>
          <t>Hijacked Environment Variables in sqlserver</t>
        </is>
      </c>
      <c r="F1038" t="inlineStr">
        <is>
          <t>The `sqlserver`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38" t="inlineStr">
        <is>
          <t>2018-11-09T17:49:22Z</t>
        </is>
      </c>
      <c r="H1038" t="inlineStr">
        <is>
          <t>&lt;= 1.0.2</t>
        </is>
      </c>
      <c r="I1038" t="inlineStr"/>
    </row>
    <row r="1039">
      <c r="A1039" s="1" t="n">
        <v>1037</v>
      </c>
      <c r="B1039" t="inlineStr">
        <is>
          <t>CVE-2017-16053</t>
        </is>
      </c>
      <c r="C1039" t="inlineStr">
        <is>
          <t>fabric-js</t>
        </is>
      </c>
      <c r="D1039" t="inlineStr">
        <is>
          <t>MODERATE</t>
        </is>
      </c>
      <c r="E1039" t="inlineStr">
        <is>
          <t>Hijacked Environment Variables in fabric-js</t>
        </is>
      </c>
      <c r="F1039" t="inlineStr">
        <is>
          <t>The `fabric-js`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39" t="inlineStr">
        <is>
          <t>2018-07-23T20:50:18Z</t>
        </is>
      </c>
      <c r="H1039" t="inlineStr">
        <is>
          <t>&lt;= 1.0.2</t>
        </is>
      </c>
      <c r="I1039" t="inlineStr"/>
    </row>
    <row r="1040">
      <c r="A1040" s="1" t="n">
        <v>1038</v>
      </c>
      <c r="B1040" t="inlineStr">
        <is>
          <t>CVE-2017-16054</t>
        </is>
      </c>
      <c r="C1040" t="inlineStr">
        <is>
          <t>nodefabric</t>
        </is>
      </c>
      <c r="D1040" t="inlineStr">
        <is>
          <t>MODERATE</t>
        </is>
      </c>
      <c r="E1040" t="inlineStr">
        <is>
          <t>Hijacked Environment Variables in nodefabric</t>
        </is>
      </c>
      <c r="F1040" t="inlineStr">
        <is>
          <t>The `nodefabric`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0" t="inlineStr">
        <is>
          <t>2018-07-23T20:49:58Z</t>
        </is>
      </c>
      <c r="H1040" t="inlineStr">
        <is>
          <t>&lt;= 1.0.2</t>
        </is>
      </c>
      <c r="I1040" t="inlineStr"/>
    </row>
    <row r="1041">
      <c r="A1041" s="1" t="n">
        <v>1039</v>
      </c>
      <c r="B1041" t="inlineStr">
        <is>
          <t>CVE-2017-16052</t>
        </is>
      </c>
      <c r="C1041" t="inlineStr">
        <is>
          <t>node-fabric</t>
        </is>
      </c>
      <c r="D1041" t="inlineStr">
        <is>
          <t>MODERATE</t>
        </is>
      </c>
      <c r="E1041" t="inlineStr">
        <is>
          <t>Hijacked Environment Variables in node-fabric</t>
        </is>
      </c>
      <c r="F1041" t="inlineStr">
        <is>
          <t>The `node-fabric`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1" t="inlineStr">
        <is>
          <t>2018-07-23T20:50:10Z</t>
        </is>
      </c>
      <c r="H1041" t="inlineStr">
        <is>
          <t>&lt;= 1.0.2</t>
        </is>
      </c>
      <c r="I1041" t="inlineStr"/>
    </row>
    <row r="1042">
      <c r="A1042" s="1" t="n">
        <v>1040</v>
      </c>
      <c r="B1042" t="inlineStr">
        <is>
          <t>CVE-2017-16050</t>
        </is>
      </c>
      <c r="C1042" t="inlineStr">
        <is>
          <t>sqlite.js</t>
        </is>
      </c>
      <c r="D1042" t="inlineStr">
        <is>
          <t>MODERATE</t>
        </is>
      </c>
      <c r="E1042" t="inlineStr">
        <is>
          <t>Hijacked Environment Variables in sqlite.js</t>
        </is>
      </c>
      <c r="F1042" t="inlineStr">
        <is>
          <t>The `sqlite.js`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2" t="inlineStr">
        <is>
          <t>2018-07-23T20:50:29Z</t>
        </is>
      </c>
      <c r="H1042" t="inlineStr">
        <is>
          <t>&lt;= 1.0.2</t>
        </is>
      </c>
      <c r="I1042" t="inlineStr"/>
    </row>
    <row r="1043">
      <c r="A1043" s="1" t="n">
        <v>1041</v>
      </c>
      <c r="B1043" t="inlineStr">
        <is>
          <t>CVE-2017-16049</t>
        </is>
      </c>
      <c r="C1043" t="inlineStr">
        <is>
          <t>nodesqlite</t>
        </is>
      </c>
      <c r="D1043" t="inlineStr">
        <is>
          <t>MODERATE</t>
        </is>
      </c>
      <c r="E1043" t="inlineStr">
        <is>
          <t>Hijacked Environment Variables in nodesqlite</t>
        </is>
      </c>
      <c r="F1043" t="inlineStr">
        <is>
          <t>The `nodesqlite`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3" t="inlineStr">
        <is>
          <t>2018-07-23T20:50:21Z</t>
        </is>
      </c>
      <c r="H1043" t="inlineStr">
        <is>
          <t>&lt;= 1.0.2</t>
        </is>
      </c>
      <c r="I1043" t="inlineStr"/>
    </row>
    <row r="1044">
      <c r="A1044" s="1" t="n">
        <v>1042</v>
      </c>
      <c r="B1044" t="inlineStr">
        <is>
          <t>CVE-2017-16048</t>
        </is>
      </c>
      <c r="C1044" t="inlineStr">
        <is>
          <t>node-sqlite</t>
        </is>
      </c>
      <c r="D1044" t="inlineStr">
        <is>
          <t>MODERATE</t>
        </is>
      </c>
      <c r="E1044" t="inlineStr">
        <is>
          <t>Hijacked Environment Variables in node-sqlite</t>
        </is>
      </c>
      <c r="F1044" t="inlineStr">
        <is>
          <t>The `node-sqlite`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4" t="inlineStr">
        <is>
          <t>2018-07-23T21:00:07Z</t>
        </is>
      </c>
      <c r="H1044" t="inlineStr">
        <is>
          <t>&gt; 0</t>
        </is>
      </c>
      <c r="I1044" t="inlineStr"/>
    </row>
    <row r="1045">
      <c r="A1045" s="1" t="n">
        <v>1043</v>
      </c>
      <c r="B1045" t="inlineStr">
        <is>
          <t>CVE-2017-16048</t>
        </is>
      </c>
      <c r="C1045" t="inlineStr">
        <is>
          <t>node-sqlite</t>
        </is>
      </c>
      <c r="D1045" t="inlineStr">
        <is>
          <t>MODERATE</t>
        </is>
      </c>
      <c r="E1045" t="inlineStr">
        <is>
          <t>Hijacked Environment Variables in node-sqlite</t>
        </is>
      </c>
      <c r="F1045" t="inlineStr">
        <is>
          <t>The `node-sqlite`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5" t="inlineStr">
        <is>
          <t>2018-07-23T21:00:07Z</t>
        </is>
      </c>
      <c r="H1045" t="inlineStr">
        <is>
          <t>&lt;= 1.0.2</t>
        </is>
      </c>
      <c r="I1045" t="inlineStr"/>
    </row>
    <row r="1046">
      <c r="A1046" s="1" t="n">
        <v>1044</v>
      </c>
      <c r="B1046" t="inlineStr">
        <is>
          <t>CVE-2017-16047</t>
        </is>
      </c>
      <c r="C1046" t="inlineStr">
        <is>
          <t>mysqljs</t>
        </is>
      </c>
      <c r="D1046" t="inlineStr">
        <is>
          <t>MODERATE</t>
        </is>
      </c>
      <c r="E1046" t="inlineStr">
        <is>
          <t>Hijacked Environment Variables in mysqljs</t>
        </is>
      </c>
      <c r="F1046" t="inlineStr">
        <is>
          <t>The `mysqljs`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6" t="inlineStr">
        <is>
          <t>2020-09-01T18:58:47Z</t>
        </is>
      </c>
      <c r="H1046" t="inlineStr">
        <is>
          <t>&gt;= 0.0.0</t>
        </is>
      </c>
      <c r="I1046" t="inlineStr"/>
    </row>
    <row r="1047">
      <c r="A1047" s="1" t="n">
        <v>1045</v>
      </c>
      <c r="B1047" t="inlineStr">
        <is>
          <t>CVE-2017-16046</t>
        </is>
      </c>
      <c r="C1047" t="inlineStr">
        <is>
          <t>mariadb</t>
        </is>
      </c>
      <c r="D1047" t="inlineStr">
        <is>
          <t>MODERATE</t>
        </is>
      </c>
      <c r="E1047" t="inlineStr">
        <is>
          <t>Hijacked Environment Variables in mariadb</t>
        </is>
      </c>
      <c r="F1047" t="inlineStr">
        <is>
          <t>The `mariadb`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7" t="inlineStr">
        <is>
          <t>2018-07-18T18:28:17Z</t>
        </is>
      </c>
      <c r="H1047" t="inlineStr">
        <is>
          <t>&lt;= 1.0.2</t>
        </is>
      </c>
      <c r="I1047" t="inlineStr"/>
    </row>
    <row r="1048">
      <c r="A1048" s="1" t="n">
        <v>1046</v>
      </c>
      <c r="B1048" t="inlineStr">
        <is>
          <t>CVE-2017-16045</t>
        </is>
      </c>
      <c r="C1048" t="inlineStr">
        <is>
          <t>jquery.js</t>
        </is>
      </c>
      <c r="D1048" t="inlineStr">
        <is>
          <t>MODERATE</t>
        </is>
      </c>
      <c r="E1048" t="inlineStr">
        <is>
          <t>Hijacked Environment Variables in jquery.js</t>
        </is>
      </c>
      <c r="F1048" t="inlineStr">
        <is>
          <t>The `jquery.js`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8" t="inlineStr">
        <is>
          <t>2018-07-23T20:54:24Z</t>
        </is>
      </c>
      <c r="H1048" t="inlineStr">
        <is>
          <t>&lt;= 1.0.2</t>
        </is>
      </c>
      <c r="I1048" t="inlineStr"/>
    </row>
    <row r="1049">
      <c r="A1049" s="1" t="n">
        <v>1047</v>
      </c>
      <c r="B1049" t="inlineStr">
        <is>
          <t>CVE-2017-16058</t>
        </is>
      </c>
      <c r="C1049" t="inlineStr">
        <is>
          <t>gruntcli</t>
        </is>
      </c>
      <c r="D1049" t="inlineStr">
        <is>
          <t>MODERATE</t>
        </is>
      </c>
      <c r="E1049" t="inlineStr">
        <is>
          <t>Hijacked Environment Variables in gruntcli</t>
        </is>
      </c>
      <c r="F1049" t="inlineStr">
        <is>
          <t>The `gruntcli`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49" t="inlineStr">
        <is>
          <t>2018-11-09T17:43:52Z</t>
        </is>
      </c>
      <c r="H1049" t="inlineStr">
        <is>
          <t>&lt;= 1.0.2</t>
        </is>
      </c>
      <c r="I1049" t="inlineStr"/>
    </row>
    <row r="1050">
      <c r="A1050" s="1" t="n">
        <v>1048</v>
      </c>
      <c r="B1050" t="inlineStr">
        <is>
          <t>CVE-2017-16044</t>
        </is>
      </c>
      <c r="C1050" t="inlineStr">
        <is>
          <t>d3.js</t>
        </is>
      </c>
      <c r="D1050" t="inlineStr">
        <is>
          <t>MODERATE</t>
        </is>
      </c>
      <c r="E1050" t="inlineStr">
        <is>
          <t>Hijacked Environment Variables in d3.js</t>
        </is>
      </c>
      <c r="F1050" t="inlineStr">
        <is>
          <t>The `d3.js`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0" t="inlineStr">
        <is>
          <t>2018-07-23T21:00:28Z</t>
        </is>
      </c>
      <c r="H1050" t="inlineStr">
        <is>
          <t>&lt;= 1.0.2</t>
        </is>
      </c>
      <c r="I1050" t="inlineStr"/>
    </row>
    <row r="1051">
      <c r="A1051" s="1" t="n">
        <v>1049</v>
      </c>
      <c r="B1051" t="inlineStr">
        <is>
          <t>CVE-2017-16060</t>
        </is>
      </c>
      <c r="C1051" t="inlineStr">
        <is>
          <t>babelcli</t>
        </is>
      </c>
      <c r="D1051" t="inlineStr">
        <is>
          <t>MODERATE</t>
        </is>
      </c>
      <c r="E1051" t="inlineStr">
        <is>
          <t>Hijacked Environment Variables in babelcli</t>
        </is>
      </c>
      <c r="F1051" t="inlineStr">
        <is>
          <t>The `babelcli`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1" t="inlineStr">
        <is>
          <t>2018-08-29T23:57:14Z</t>
        </is>
      </c>
      <c r="H1051" t="inlineStr">
        <is>
          <t>&lt;= 1.0.0</t>
        </is>
      </c>
      <c r="I1051" t="inlineStr"/>
    </row>
    <row r="1052">
      <c r="A1052" s="1" t="n">
        <v>1050</v>
      </c>
      <c r="B1052" t="inlineStr">
        <is>
          <t>CVE-2017-16061</t>
        </is>
      </c>
      <c r="C1052" t="inlineStr">
        <is>
          <t>tkinter</t>
        </is>
      </c>
      <c r="D1052" t="inlineStr">
        <is>
          <t>MODERATE</t>
        </is>
      </c>
      <c r="E1052" t="inlineStr">
        <is>
          <t>Hijacked Environment Variables in tkinter</t>
        </is>
      </c>
      <c r="F1052" t="inlineStr">
        <is>
          <t>The `tkinter`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2" t="inlineStr">
        <is>
          <t>2018-11-01T14:47:21Z</t>
        </is>
      </c>
      <c r="H1052" t="inlineStr">
        <is>
          <t>&lt; 1.0.2</t>
        </is>
      </c>
      <c r="I1052" t="inlineStr"/>
    </row>
    <row r="1053">
      <c r="A1053" s="1" t="n">
        <v>1051</v>
      </c>
      <c r="B1053" t="inlineStr">
        <is>
          <t>CVE-2017-16063</t>
        </is>
      </c>
      <c r="C1053" t="inlineStr">
        <is>
          <t>node-opensl</t>
        </is>
      </c>
      <c r="D1053" t="inlineStr">
        <is>
          <t>MODERATE</t>
        </is>
      </c>
      <c r="E1053" t="inlineStr">
        <is>
          <t>Hijacked Environment Variables in node-opensl</t>
        </is>
      </c>
      <c r="F1053" t="inlineStr">
        <is>
          <t>The `node-opensl`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3" t="inlineStr">
        <is>
          <t>2018-10-03T20:27:55Z</t>
        </is>
      </c>
      <c r="H1053" t="inlineStr">
        <is>
          <t>&gt; 0</t>
        </is>
      </c>
      <c r="I1053" t="inlineStr"/>
    </row>
    <row r="1054">
      <c r="A1054" s="1" t="n">
        <v>1052</v>
      </c>
      <c r="B1054" t="inlineStr">
        <is>
          <t>CVE-2017-16064</t>
        </is>
      </c>
      <c r="C1054" t="inlineStr">
        <is>
          <t>node-openssl</t>
        </is>
      </c>
      <c r="D1054" t="inlineStr">
        <is>
          <t>MODERATE</t>
        </is>
      </c>
      <c r="E1054" t="inlineStr">
        <is>
          <t>Hijacked Environment Variables in node-openssl</t>
        </is>
      </c>
      <c r="F1054" t="inlineStr">
        <is>
          <t>The `node-openssl`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4" t="inlineStr">
        <is>
          <t>2018-10-10T17:28:14Z</t>
        </is>
      </c>
      <c r="H1054" t="inlineStr">
        <is>
          <t>&lt;= 1.0.2</t>
        </is>
      </c>
      <c r="I1054" t="inlineStr"/>
    </row>
    <row r="1055">
      <c r="A1055" s="1" t="n">
        <v>1053</v>
      </c>
      <c r="B1055" t="inlineStr">
        <is>
          <t>CVE-2017-16065</t>
        </is>
      </c>
      <c r="C1055" t="inlineStr">
        <is>
          <t>openssl.js</t>
        </is>
      </c>
      <c r="D1055" t="inlineStr">
        <is>
          <t>MODERATE</t>
        </is>
      </c>
      <c r="E1055" t="inlineStr">
        <is>
          <t>Hijacked Environment Variables in openssl.js</t>
        </is>
      </c>
      <c r="F1055" t="inlineStr">
        <is>
          <t>The `openssl.js`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5" t="inlineStr">
        <is>
          <t>2018-08-29T23:45:41Z</t>
        </is>
      </c>
      <c r="H1055" t="inlineStr">
        <is>
          <t>&lt;= 1.0.2</t>
        </is>
      </c>
      <c r="I1055" t="inlineStr"/>
    </row>
    <row r="1056">
      <c r="A1056" s="1" t="n">
        <v>1054</v>
      </c>
      <c r="B1056" t="inlineStr">
        <is>
          <t>CVE-2017-16067</t>
        </is>
      </c>
      <c r="C1056" t="inlineStr">
        <is>
          <t>node-opencv</t>
        </is>
      </c>
      <c r="D1056" t="inlineStr">
        <is>
          <t>MODERATE</t>
        </is>
      </c>
      <c r="E1056" t="inlineStr">
        <is>
          <t>Hijacked Environment Variables in node-opencv</t>
        </is>
      </c>
      <c r="F1056" t="inlineStr">
        <is>
          <t>The `node-opencv`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6" t="inlineStr">
        <is>
          <t>2018-08-29T23:50:59Z</t>
        </is>
      </c>
      <c r="H1056" t="inlineStr">
        <is>
          <t>&lt;= 1.0.2</t>
        </is>
      </c>
      <c r="I1056" t="inlineStr"/>
    </row>
    <row r="1057">
      <c r="A1057" s="1" t="n">
        <v>1055</v>
      </c>
      <c r="B1057" t="inlineStr">
        <is>
          <t>CVE-2017-16068</t>
        </is>
      </c>
      <c r="C1057" t="inlineStr">
        <is>
          <t>ffmepg</t>
        </is>
      </c>
      <c r="D1057" t="inlineStr">
        <is>
          <t>MODERATE</t>
        </is>
      </c>
      <c r="E1057" t="inlineStr">
        <is>
          <t>Hijacked Environment Variables in ffmepg</t>
        </is>
      </c>
      <c r="F1057" t="inlineStr">
        <is>
          <t>The `ffmepg`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7" t="inlineStr">
        <is>
          <t>2018-08-29T23:56:30Z</t>
        </is>
      </c>
      <c r="H1057" t="inlineStr">
        <is>
          <t>&lt;= 1.0.2</t>
        </is>
      </c>
      <c r="I1057" t="inlineStr"/>
    </row>
    <row r="1058">
      <c r="A1058" s="1" t="n">
        <v>1056</v>
      </c>
      <c r="B1058" t="inlineStr">
        <is>
          <t>CVE-2017-16069</t>
        </is>
      </c>
      <c r="C1058" t="inlineStr">
        <is>
          <t>nodeffmpeg</t>
        </is>
      </c>
      <c r="D1058" t="inlineStr">
        <is>
          <t>MODERATE</t>
        </is>
      </c>
      <c r="E1058" t="inlineStr">
        <is>
          <t>Hijacked Environment Variables in nodeffmpeg</t>
        </is>
      </c>
      <c r="F1058" t="inlineStr">
        <is>
          <t>The `nodeffmpeg`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8" t="inlineStr">
        <is>
          <t>2018-08-29T23:36:48Z</t>
        </is>
      </c>
      <c r="H1058" t="inlineStr">
        <is>
          <t>&lt;= 1.0.2</t>
        </is>
      </c>
      <c r="I1058" t="inlineStr"/>
    </row>
    <row r="1059">
      <c r="A1059" s="1" t="n">
        <v>1057</v>
      </c>
      <c r="B1059" t="inlineStr">
        <is>
          <t>CVE-2017-16070</t>
        </is>
      </c>
      <c r="C1059" t="inlineStr">
        <is>
          <t>nodecaffe</t>
        </is>
      </c>
      <c r="D1059" t="inlineStr">
        <is>
          <t>MODERATE</t>
        </is>
      </c>
      <c r="E1059" t="inlineStr">
        <is>
          <t>Hijacked Environment Variables in nodecaffe</t>
        </is>
      </c>
      <c r="F1059" t="inlineStr">
        <is>
          <t>The `nodecaffe`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59" t="inlineStr">
        <is>
          <t>2018-08-29T23:38:35Z</t>
        </is>
      </c>
      <c r="H1059" t="inlineStr">
        <is>
          <t>&lt; 1.0.2</t>
        </is>
      </c>
      <c r="I1059" t="inlineStr"/>
    </row>
    <row r="1060">
      <c r="A1060" s="1" t="n">
        <v>1058</v>
      </c>
      <c r="B1060" t="inlineStr">
        <is>
          <t>CVE-2017-16071</t>
        </is>
      </c>
      <c r="C1060" t="inlineStr">
        <is>
          <t>nodemailer-js</t>
        </is>
      </c>
      <c r="D1060" t="inlineStr">
        <is>
          <t>MODERATE</t>
        </is>
      </c>
      <c r="E1060" t="inlineStr">
        <is>
          <t>Hijacked Environment Variables in nodemailer-js</t>
        </is>
      </c>
      <c r="F1060" t="inlineStr">
        <is>
          <t>The `nodemailer-js`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0" t="inlineStr">
        <is>
          <t>2018-08-29T23:40:01Z</t>
        </is>
      </c>
      <c r="H1060" t="inlineStr">
        <is>
          <t>&lt;= 1.0.2</t>
        </is>
      </c>
      <c r="I1060" t="inlineStr"/>
    </row>
    <row r="1061">
      <c r="A1061" s="1" t="n">
        <v>1059</v>
      </c>
      <c r="B1061" t="inlineStr">
        <is>
          <t>CVE-2017-16072</t>
        </is>
      </c>
      <c r="C1061" t="inlineStr">
        <is>
          <t>nodemailer.js</t>
        </is>
      </c>
      <c r="D1061" t="inlineStr">
        <is>
          <t>MODERATE</t>
        </is>
      </c>
      <c r="E1061" t="inlineStr">
        <is>
          <t>Hijacked Environment Variables in nodemailer.js</t>
        </is>
      </c>
      <c r="F1061" t="inlineStr">
        <is>
          <t>The `nodemailer.js`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1" t="inlineStr">
        <is>
          <t>2018-08-29T23:43:53Z</t>
        </is>
      </c>
      <c r="H1061" t="inlineStr">
        <is>
          <t>&lt;= 1.0.2</t>
        </is>
      </c>
      <c r="I1061" t="inlineStr"/>
    </row>
    <row r="1062">
      <c r="A1062" s="1" t="n">
        <v>1060</v>
      </c>
      <c r="B1062" t="inlineStr">
        <is>
          <t>CVE-2017-16073</t>
        </is>
      </c>
      <c r="C1062" t="inlineStr">
        <is>
          <t>noderequest</t>
        </is>
      </c>
      <c r="D1062" t="inlineStr">
        <is>
          <t>MODERATE</t>
        </is>
      </c>
      <c r="E1062" t="inlineStr">
        <is>
          <t>Hijacked Environment Variables in noderequest</t>
        </is>
      </c>
      <c r="F1062" t="inlineStr">
        <is>
          <t>The `noderequest`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2" t="inlineStr">
        <is>
          <t>2018-09-17T20:39:17Z</t>
        </is>
      </c>
      <c r="H1062" t="inlineStr">
        <is>
          <t>&lt;= 1.0.2</t>
        </is>
      </c>
      <c r="I1062" t="inlineStr"/>
    </row>
    <row r="1063">
      <c r="A1063" s="1" t="n">
        <v>1061</v>
      </c>
      <c r="B1063" t="inlineStr">
        <is>
          <t>CVE-2017-16074</t>
        </is>
      </c>
      <c r="C1063" t="inlineStr">
        <is>
          <t>crossenv</t>
        </is>
      </c>
      <c r="D1063" t="inlineStr">
        <is>
          <t>MODERATE</t>
        </is>
      </c>
      <c r="E1063" t="inlineStr">
        <is>
          <t>Hijacked Environment Variables in crossenv</t>
        </is>
      </c>
      <c r="F1063" t="inlineStr">
        <is>
          <t>The `crossenv`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3" t="inlineStr">
        <is>
          <t>2018-08-29T23:05:46Z</t>
        </is>
      </c>
      <c r="H1063" t="inlineStr">
        <is>
          <t>&lt;= 1.0.1</t>
        </is>
      </c>
      <c r="I1063" t="inlineStr"/>
    </row>
    <row r="1064">
      <c r="A1064" s="1" t="n">
        <v>1062</v>
      </c>
      <c r="B1064" t="inlineStr">
        <is>
          <t>CVE-2017-16075</t>
        </is>
      </c>
      <c r="C1064" t="inlineStr">
        <is>
          <t>http-proxy.js</t>
        </is>
      </c>
      <c r="D1064" t="inlineStr">
        <is>
          <t>MODERATE</t>
        </is>
      </c>
      <c r="E1064" t="inlineStr">
        <is>
          <t>Hijacked Environment Variables in http-proxy.js</t>
        </is>
      </c>
      <c r="F1064" t="inlineStr">
        <is>
          <t>The `http-proxy.js`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4" t="inlineStr">
        <is>
          <t>2018-08-29T23:16:56Z</t>
        </is>
      </c>
      <c r="H1064" t="inlineStr">
        <is>
          <t>&lt;= 1.0.2</t>
        </is>
      </c>
      <c r="I1064" t="inlineStr"/>
    </row>
    <row r="1065">
      <c r="A1065" s="1" t="n">
        <v>1063</v>
      </c>
      <c r="B1065" t="inlineStr">
        <is>
          <t>CVE-2017-16076</t>
        </is>
      </c>
      <c r="C1065" t="inlineStr">
        <is>
          <t>proxy.js</t>
        </is>
      </c>
      <c r="D1065" t="inlineStr">
        <is>
          <t>MODERATE</t>
        </is>
      </c>
      <c r="E1065" t="inlineStr">
        <is>
          <t>Hijacked Environment Variables in proxy.js</t>
        </is>
      </c>
      <c r="F1065" t="inlineStr">
        <is>
          <t>The `proxy.js`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5" t="inlineStr">
        <is>
          <t>2018-08-29T23:19:13Z</t>
        </is>
      </c>
      <c r="H1065" t="inlineStr">
        <is>
          <t>&lt;= 1.0.2</t>
        </is>
      </c>
      <c r="I1065" t="inlineStr"/>
    </row>
    <row r="1066">
      <c r="A1066" s="1" t="n">
        <v>1064</v>
      </c>
      <c r="B1066" t="inlineStr">
        <is>
          <t>CVE-2017-16077</t>
        </is>
      </c>
      <c r="C1066" t="inlineStr">
        <is>
          <t>mongose</t>
        </is>
      </c>
      <c r="D1066" t="inlineStr">
        <is>
          <t>MODERATE</t>
        </is>
      </c>
      <c r="E1066" t="inlineStr">
        <is>
          <t>Hijacked Environment Variables in mongose</t>
        </is>
      </c>
      <c r="F1066" t="inlineStr">
        <is>
          <t>The `mongose`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6" t="inlineStr">
        <is>
          <t>2018-10-10T17:28:21Z</t>
        </is>
      </c>
      <c r="H1066" t="inlineStr">
        <is>
          <t>&gt; 0</t>
        </is>
      </c>
      <c r="I1066" t="inlineStr"/>
    </row>
    <row r="1067">
      <c r="A1067" s="1" t="n">
        <v>1065</v>
      </c>
      <c r="B1067" t="inlineStr">
        <is>
          <t>CVE-2017-16078</t>
        </is>
      </c>
      <c r="C1067" t="inlineStr">
        <is>
          <t>shadowsock</t>
        </is>
      </c>
      <c r="D1067" t="inlineStr">
        <is>
          <t>MODERATE</t>
        </is>
      </c>
      <c r="E1067" t="inlineStr">
        <is>
          <t>Hijacked Environment Variables in shadowsock</t>
        </is>
      </c>
      <c r="F1067" t="inlineStr">
        <is>
          <t>The `shadowsock`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7" t="inlineStr">
        <is>
          <t>2018-08-27T19:07:23Z</t>
        </is>
      </c>
      <c r="H1067" t="inlineStr">
        <is>
          <t>&gt; 0</t>
        </is>
      </c>
      <c r="I1067" t="inlineStr"/>
    </row>
    <row r="1068">
      <c r="A1068" s="1" t="n">
        <v>1066</v>
      </c>
      <c r="B1068" t="inlineStr">
        <is>
          <t>CVE-2017-16079</t>
        </is>
      </c>
      <c r="C1068" t="inlineStr">
        <is>
          <t>smb</t>
        </is>
      </c>
      <c r="D1068" t="inlineStr">
        <is>
          <t>MODERATE</t>
        </is>
      </c>
      <c r="E1068" t="inlineStr">
        <is>
          <t>Hijacked Environment Variables in smb</t>
        </is>
      </c>
      <c r="F1068" t="inlineStr">
        <is>
          <t>The `smb`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8" t="inlineStr">
        <is>
          <t>2018-08-29T23:20:27Z</t>
        </is>
      </c>
      <c r="H1068" t="inlineStr">
        <is>
          <t>&lt;= 1.0.2</t>
        </is>
      </c>
      <c r="I1068" t="inlineStr"/>
    </row>
    <row r="1069">
      <c r="A1069" s="1" t="n">
        <v>1067</v>
      </c>
      <c r="B1069" t="inlineStr">
        <is>
          <t>CVE-2017-16080</t>
        </is>
      </c>
      <c r="C1069" t="inlineStr">
        <is>
          <t>nodesass</t>
        </is>
      </c>
      <c r="D1069" t="inlineStr">
        <is>
          <t>MODERATE</t>
        </is>
      </c>
      <c r="E1069" t="inlineStr">
        <is>
          <t>Hijacked Environment Variables in nodesass</t>
        </is>
      </c>
      <c r="F1069" t="inlineStr">
        <is>
          <t>The `nodesass`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69" t="inlineStr">
        <is>
          <t>2020-09-01T18:59:50Z</t>
        </is>
      </c>
      <c r="H1069" t="inlineStr">
        <is>
          <t>&gt;= 0.0.0</t>
        </is>
      </c>
      <c r="I1069" t="inlineStr"/>
    </row>
    <row r="1070">
      <c r="A1070" s="1" t="n">
        <v>1068</v>
      </c>
      <c r="B1070" t="inlineStr">
        <is>
          <t>CVE-2017-16081</t>
        </is>
      </c>
      <c r="C1070" t="inlineStr">
        <is>
          <t>cross-env.js</t>
        </is>
      </c>
      <c r="D1070" t="inlineStr">
        <is>
          <t>MODERATE</t>
        </is>
      </c>
      <c r="E1070" t="inlineStr">
        <is>
          <t>Hijacked Environment Variables in cross-env.js</t>
        </is>
      </c>
      <c r="F1070" t="inlineStr">
        <is>
          <t>The `cross-env.js`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070" t="inlineStr">
        <is>
          <t>2020-09-01T19:00:54Z</t>
        </is>
      </c>
      <c r="H1070" t="inlineStr">
        <is>
          <t>&gt;= 0.0.0</t>
        </is>
      </c>
      <c r="I1070" t="inlineStr"/>
    </row>
    <row r="1071">
      <c r="A1071" s="1" t="n">
        <v>1069</v>
      </c>
      <c r="B1071" t="inlineStr">
        <is>
          <t>CVE-2017-16115</t>
        </is>
      </c>
      <c r="C1071" t="inlineStr">
        <is>
          <t>timespan</t>
        </is>
      </c>
      <c r="D1071" t="inlineStr">
        <is>
          <t>LOW</t>
        </is>
      </c>
      <c r="E1071" t="inlineStr">
        <is>
          <t>Regular Expression Denial of Service in timespan</t>
        </is>
      </c>
      <c r="F1071" t="inlineStr">
        <is>
          <t>Affected versions of `timespan` are vulnerable to a regular expression denial of service when parsing dates.
The amplification for this vulnerability is significant, with 50,000 characters resulting in the event loop being blocked for around 10 seconds.
## Recommendation
No direct patch is available for this vulnerability.
Currently, the best available solution is to use a functionally equivalent alternative package.
It is also sufficient to ensure that user input is not being passed into `timespan`, or that the maximum length of such user input is drastically reduced. Limiting the input length to 150 characters should be sufficient in most cases.</t>
        </is>
      </c>
      <c r="G1071" t="inlineStr">
        <is>
          <t>2018-08-29T23:04:14Z</t>
        </is>
      </c>
      <c r="H1071" t="inlineStr">
        <is>
          <t>&lt;= 2.3.0</t>
        </is>
      </c>
      <c r="I1071" t="inlineStr"/>
    </row>
    <row r="1072">
      <c r="A1072" s="1" t="n">
        <v>1070</v>
      </c>
      <c r="B1072" t="inlineStr">
        <is>
          <t>CVE-2017-16116</t>
        </is>
      </c>
      <c r="C1072" t="inlineStr">
        <is>
          <t>string</t>
        </is>
      </c>
      <c r="D1072" t="inlineStr">
        <is>
          <t>HIGH</t>
        </is>
      </c>
      <c r="E1072" t="inlineStr">
        <is>
          <t>Regular Expression Denial of Service in string</t>
        </is>
      </c>
      <c r="F1072" t="inlineStr">
        <is>
          <t>Affected versions of `string` are vulnerable to regular expression denial of service when specifically crafted untrusted user input is passed into the `underscore` or `unescapeHTML` methods.
## Recommendation
There is currently no direct patch for this vulnerability. 
Currently, the best solution is to avoid passing user input to the `underscore` and `unescapeHTML` methods.
Alternatively, a user provided patch is available in [Pull Request #217]( https://github.com/jprichardson/string.js/pull/217/commits/eab9511e4efbc8c521e18b6cf2e8565ae50c5a16), however this patch has not been tested, nor has it been merged by the package author.</t>
        </is>
      </c>
      <c r="G1072" t="inlineStr">
        <is>
          <t>2018-07-24T20:16:11Z</t>
        </is>
      </c>
      <c r="H1072" t="inlineStr">
        <is>
          <t>&lt;= 3.3.3</t>
        </is>
      </c>
      <c r="I1072" t="inlineStr"/>
    </row>
    <row r="1073">
      <c r="A1073" s="1" t="n">
        <v>1071</v>
      </c>
      <c r="B1073" t="inlineStr">
        <is>
          <t>CVE-2017-16117</t>
        </is>
      </c>
      <c r="C1073" t="inlineStr">
        <is>
          <t>slug</t>
        </is>
      </c>
      <c r="D1073" t="inlineStr">
        <is>
          <t>MODERATE</t>
        </is>
      </c>
      <c r="E1073" t="inlineStr">
        <is>
          <t>Regular Expression Denial of Service in slug</t>
        </is>
      </c>
      <c r="F1073" t="inlineStr">
        <is>
          <t>Affected versions of `slug` are vulnerable to a regular expression denial of service when parsing untrusted user input.
The issue is low severity, as it takes 50,000 characters to cause the event loop to block for 2 seconds,
About 50k characters can block the event loop for 2 seconds.
## Recommendation
Update to version 0.9.2 or later.</t>
        </is>
      </c>
      <c r="G1073" t="inlineStr">
        <is>
          <t>2018-07-24T20:06:45Z</t>
        </is>
      </c>
      <c r="H1073" t="inlineStr">
        <is>
          <t>&lt;= 0.9.1</t>
        </is>
      </c>
      <c r="I1073" t="inlineStr"/>
    </row>
    <row r="1074">
      <c r="A1074" s="1" t="n">
        <v>1072</v>
      </c>
      <c r="B1074" t="inlineStr">
        <is>
          <t>CVE-2017-16206</t>
        </is>
      </c>
      <c r="C1074" t="inlineStr">
        <is>
          <t>cofee-script</t>
        </is>
      </c>
      <c r="D1074" t="inlineStr">
        <is>
          <t>MODERATE</t>
        </is>
      </c>
      <c r="E1074" t="inlineStr">
        <is>
          <t>Exfiltrates data on installation in cofee-script</t>
        </is>
      </c>
      <c r="F1074" t="inlineStr">
        <is>
          <t xml:space="preserve">The `cofee-script` package is a piece of malware that steals sensitive data such as a user's private SSH key and bash history, sending them to attacker controlled locations. 
All versions have been unpublished from the npm registry.
## Recommendation
If you have found `cofee-script` installed in your environment, you should:
1. Delete the package
2. Clear your npm cache
3. Ensure it is not present in any other package.json files on your system
4. Regenerate your SSH keys, registry credentials, tokens, and any other sensitive credentials that may have been present in your bash history.
Additionally, any service which may have been exposed via credentials in your bash history or accessible via your ssh keys, such as a database, should be reviewed for indicators of compromise as well.
</t>
        </is>
      </c>
      <c r="G1074" t="inlineStr">
        <is>
          <t>2018-08-06T20:12:46Z</t>
        </is>
      </c>
      <c r="H1074">
        <f> 1.0.1</f>
        <v/>
      </c>
      <c r="I1074" t="inlineStr"/>
    </row>
    <row r="1075">
      <c r="A1075" s="1" t="n">
        <v>1073</v>
      </c>
      <c r="B1075" t="inlineStr">
        <is>
          <t>CVE-2017-16205</t>
        </is>
      </c>
      <c r="C1075" t="inlineStr">
        <is>
          <t>coffescript</t>
        </is>
      </c>
      <c r="D1075" t="inlineStr">
        <is>
          <t>MODERATE</t>
        </is>
      </c>
      <c r="E1075" t="inlineStr">
        <is>
          <t>Exfiltrates data on installation in coffescript</t>
        </is>
      </c>
      <c r="F1075" t="inlineStr">
        <is>
          <t>The `coffescript` package is a piece of malware that steals sensitive data such as a user's private SSH key and bash history, sending them to attacker controlled locations. 
All versions have been unpublished from the npm registry.
## Recommendation
If you have found `coffescript` installed in your environment, you should:
1. Delete the package
2. Clear your npm cache
3. Ensure it is not present in any other package.json files on your system
4. Regenerate your SSH keys, registry credentials, tokens, and any other sensitive credentials that may have been present in your bash history.
Additionally, any service which may have been exposed via credentials in your bash history or accessible via your ssh keys, such as a database, should be reviewed for indicators of compromise as well.</t>
        </is>
      </c>
      <c r="G1075" t="inlineStr">
        <is>
          <t>2018-08-06T20:12:54Z</t>
        </is>
      </c>
      <c r="H1075">
        <f> 1.0.1</f>
        <v/>
      </c>
      <c r="I1075" t="inlineStr"/>
    </row>
    <row r="1076">
      <c r="A1076" s="1" t="n">
        <v>1074</v>
      </c>
      <c r="B1076" t="inlineStr">
        <is>
          <t>CVE-2017-16204</t>
        </is>
      </c>
      <c r="C1076" t="inlineStr">
        <is>
          <t>jquey</t>
        </is>
      </c>
      <c r="D1076" t="inlineStr">
        <is>
          <t>MODERATE</t>
        </is>
      </c>
      <c r="E1076" t="inlineStr">
        <is>
          <t>Exfiltrates data on installation in jquey</t>
        </is>
      </c>
      <c r="F1076" t="inlineStr">
        <is>
          <t>The `jquey` package is malware that attempts to discover and exfiltrate sensitive data such as a user's private SSH key and bash history, sending them to attacker controlled locations. 
All versions have been unpublished from the npm registry.
## Recommendation
If you have found `jquey` installed in your environment, you should:
1. Delete the package
2. Clear your npm cache
3. Ensure it is not present in any other package.json files on your system
4. Regenerate your SSH keys, registry credentials, tokens, and any other sensitive credentials that may have been present in your bash history.
Additionally, any service which may have been exposed via credentials in your bash history or accessible via your ssh keys, such as a database, should be reviewed for indicators of compromise as well.</t>
        </is>
      </c>
      <c r="G1076" t="inlineStr">
        <is>
          <t>2018-08-06T21:41:38Z</t>
        </is>
      </c>
      <c r="H1076">
        <f> 1.0.1</f>
        <v/>
      </c>
      <c r="I1076" t="inlineStr"/>
    </row>
    <row r="1077">
      <c r="A1077" s="1" t="n">
        <v>1075</v>
      </c>
      <c r="B1077" t="inlineStr">
        <is>
          <t>CVE-2017-16207</t>
        </is>
      </c>
      <c r="C1077" t="inlineStr">
        <is>
          <t>discordi.js</t>
        </is>
      </c>
      <c r="D1077" t="inlineStr">
        <is>
          <t>MODERATE</t>
        </is>
      </c>
      <c r="E1077" t="inlineStr">
        <is>
          <t>Exfiltrates Discord login tokens to pastebin in discordi.js</t>
        </is>
      </c>
      <c r="F1077" t="inlineStr">
        <is>
          <t>The `discordi.js` package is malware that attempts to discover and exfiltrate a user's [Discord](https://discordapp.com/) credentials, sending them to pastebin.
All versions have been unpublished from the npm registry.
## Recommendation
Do not install / use this module. It has been unpublished from the npm registry but may exist in some caches. Any users that logged into Discord using this library will need to change their credentials.</t>
        </is>
      </c>
      <c r="G1077" t="inlineStr">
        <is>
          <t>2018-08-06T21:43:03Z</t>
        </is>
      </c>
      <c r="H1077" t="inlineStr">
        <is>
          <t>&lt;= 14.0.3</t>
        </is>
      </c>
      <c r="I1077" t="inlineStr"/>
    </row>
    <row r="1078">
      <c r="A1078" s="1" t="n">
        <v>1076</v>
      </c>
      <c r="B1078" t="inlineStr">
        <is>
          <t>GHSA-m36m-x4c5-rjxj</t>
        </is>
      </c>
      <c r="C1078" t="inlineStr">
        <is>
          <t>hooka-tools</t>
        </is>
      </c>
      <c r="D1078" t="inlineStr">
        <is>
          <t>LOW</t>
        </is>
      </c>
      <c r="E1078" t="inlineStr">
        <is>
          <t>Silently Runs Cryptocoin Miner in hooka-tools</t>
        </is>
      </c>
      <c r="F1078" t="inlineStr">
        <is>
          <t>Affected versions of `hooka-tools` were compromised and modified to silently run a cryptocoin miner in the background.
All affected versions have been unpublished from the npm registry.
## Recommendation
While this module has been unpublished, some versions may exist in mirrors or caches. Do not install this module, and remove it if found.</t>
        </is>
      </c>
      <c r="G1078" t="inlineStr">
        <is>
          <t>2020-09-01T19:01:58Z</t>
        </is>
      </c>
      <c r="H1078" t="inlineStr">
        <is>
          <t>&gt;= 0.0.0</t>
        </is>
      </c>
      <c r="I1078" t="inlineStr"/>
    </row>
    <row r="1079">
      <c r="A1079" s="1" t="n">
        <v>1077</v>
      </c>
      <c r="B1079" t="inlineStr">
        <is>
          <t>GHSA-7x92-2j68-h32c</t>
        </is>
      </c>
      <c r="C1079" t="inlineStr">
        <is>
          <t>featurebook</t>
        </is>
      </c>
      <c r="D1079" t="inlineStr">
        <is>
          <t>MODERATE</t>
        </is>
      </c>
      <c r="E1079" t="inlineStr">
        <is>
          <t>Directory Traversal in featurebook</t>
        </is>
      </c>
      <c r="F1079" t="inlineStr">
        <is>
          <t>Affected versions of `featurebook` resolve relative file paths, resulting in a directory traversal vulnerability. A malicious actor can use this vulnerability to access files outside of the intended directory root, which may result in the disclosure of private files on the vulnerable system.
The `featurebook` package is not intended to be run in production code nor to be exposed to an untrusted network.
## Proof of Concept
```
GET /../../../../../../../../../../etc/passwd HTTP/1.1
host:foo
```
## Recommendation
No direct patch is currently available.
At this time, the best mitigation is to ensure that `featurebook` is not running in production or exposed to an untrusted network.</t>
        </is>
      </c>
      <c r="G1079" t="inlineStr">
        <is>
          <t>2020-09-01T19:03:02Z</t>
        </is>
      </c>
      <c r="H1079" t="inlineStr">
        <is>
          <t>&gt;= 0</t>
        </is>
      </c>
      <c r="I1079" t="inlineStr"/>
    </row>
    <row r="1080">
      <c r="A1080" s="1" t="n">
        <v>1078</v>
      </c>
      <c r="B1080" t="inlineStr">
        <is>
          <t>GHSA-m4vv-p6fq-jhqp</t>
        </is>
      </c>
      <c r="C1080" t="inlineStr">
        <is>
          <t>@vivaxy/here</t>
        </is>
      </c>
      <c r="D1080" t="inlineStr">
        <is>
          <t>HIGH</t>
        </is>
      </c>
      <c r="E1080" t="inlineStr">
        <is>
          <t>Directory Traversal in @vivaxy/here</t>
        </is>
      </c>
      <c r="F1080" t="inlineStr">
        <is>
          <t>The @vivaxy/here module is a small web server that serves files with the process' working directory acting as the web root.
It is vulnerable to a directory traversal attack. 
This means that files on the local file system which exist outside of the web root may be disclosed to an attacker. This might include confidential files.
Mitigating Factors:
If the node process is run as a user with very limited filesystem permissions, there is significantly less risk of exposing confidential/private information.
Proof of Concept:
```
curl "http://${SERVER_IP}:${SERVER_PORT}/..%2f..%2fetc/passwd"
```
## Recommendation
Run `npm i @vivaxy/here` to install the latest version that addresses this vulnerability.</t>
        </is>
      </c>
      <c r="G1080" t="inlineStr">
        <is>
          <t>2020-09-01T19:04:07Z</t>
        </is>
      </c>
      <c r="H1080" t="inlineStr">
        <is>
          <t>&lt;= 3.2.1</t>
        </is>
      </c>
      <c r="I1080" t="inlineStr">
        <is>
          <t>3.2.2</t>
        </is>
      </c>
    </row>
    <row r="1081">
      <c r="A1081" s="1" t="n">
        <v>1079</v>
      </c>
      <c r="B1081" t="inlineStr">
        <is>
          <t>CVE-2017-0930</t>
        </is>
      </c>
      <c r="C1081" t="inlineStr">
        <is>
          <t>augustine</t>
        </is>
      </c>
      <c r="D1081" t="inlineStr">
        <is>
          <t>HIGH</t>
        </is>
      </c>
      <c r="E1081" t="inlineStr">
        <is>
          <t>Directory Traversal in augustine</t>
        </is>
      </c>
      <c r="F1081" t="inlineStr">
        <is>
          <t>Affected versions of `augustine` resolve relative file paths, resulting in a directory traversal vulnerability. A malicious actor can use this vulnerability to access files outside of the intended directory root, which may result in the disclosure of private files on the vulnerable system.
## Proof of Concept
```
GET //etc/passwd HTTP/1.1
host:foo
```
## Recommendation
No direct patch is available at this time. 
Currently, the best mitigation for this flaw is to use a different, functionally equivalent static file server package.</t>
        </is>
      </c>
      <c r="G1081" t="inlineStr">
        <is>
          <t>2018-09-18T13:50:25Z</t>
        </is>
      </c>
      <c r="H1081" t="inlineStr">
        <is>
          <t>&lt;= 0.2.3</t>
        </is>
      </c>
      <c r="I1081" t="inlineStr"/>
    </row>
    <row r="1082">
      <c r="A1082" s="1" t="n">
        <v>1080</v>
      </c>
      <c r="B1082" t="inlineStr">
        <is>
          <t>GHSA-8c8c-4vfj-rrpc</t>
        </is>
      </c>
      <c r="C1082" t="inlineStr">
        <is>
          <t>redis-commander</t>
        </is>
      </c>
      <c r="D1082" t="inlineStr">
        <is>
          <t>LOW</t>
        </is>
      </c>
      <c r="E1082" t="inlineStr">
        <is>
          <t>Reflected Cross-Site Scripting in redis-commander</t>
        </is>
      </c>
      <c r="F1082" t="inlineStr">
        <is>
          <t>Affected versions of `redis-commander` contain a cross-site scripting vulnerability in the `highlighterId` paramter of the clipboard.swf component on hosts serving Redis Commander.
Mitigating factors:
Flash must be installed / enabled for this to work. The below proof of concept was verified to work using Firefox 57.0 on Windows 10 by manually installing the [Flash NPAPI Windows plugin](https://get.adobe.com/flashplayer/otherversions/)
## Proof of concept
```
http://instance/jstree/_docs/syntax/clipboard.swf?highlighterId=\%22))}%20catch(e)%20{alert(document.domain);}//
```
## Recommendation
No direct patch for this vulnerability is currently available.
At this time, the best mitigation is to use an alternative, functionally equivalent package, or to use extreme caution when using redis-commander, ensuring that redis-commmander is the only web page you have open, and avoiding clicking on any links.</t>
        </is>
      </c>
      <c r="G1082" t="inlineStr">
        <is>
          <t>2020-09-01T19:05:11Z</t>
        </is>
      </c>
      <c r="H1082" t="inlineStr">
        <is>
          <t>&gt;= 0.0.0</t>
        </is>
      </c>
      <c r="I1082" t="inlineStr"/>
    </row>
    <row r="1083">
      <c r="A1083" s="1" t="n">
        <v>1081</v>
      </c>
      <c r="B1083" t="inlineStr">
        <is>
          <t>CVE-2018-3727</t>
        </is>
      </c>
      <c r="C1083" t="inlineStr">
        <is>
          <t>626</t>
        </is>
      </c>
      <c r="D1083" t="inlineStr">
        <is>
          <t>HIGH</t>
        </is>
      </c>
      <c r="E1083" t="inlineStr">
        <is>
          <t>Path Traversal in 626</t>
        </is>
      </c>
      <c r="F1083" t="inlineStr">
        <is>
          <t xml:space="preserve">All versions of `626` are vulnerable to path traversal. This enables a remote attacker to read arbitrary files from the remote server using this module.
## Recommendation
No fix is currently available for this vulnerability.
It is our recommendation to not install or use this module at this time.
 </t>
        </is>
      </c>
      <c r="G1083" t="inlineStr">
        <is>
          <t>2020-09-01T19:06:15Z</t>
        </is>
      </c>
      <c r="H1083" t="inlineStr">
        <is>
          <t>&gt;= 0.0.0</t>
        </is>
      </c>
      <c r="I1083" t="inlineStr"/>
    </row>
    <row r="1084">
      <c r="A1084" s="1" t="n">
        <v>1082</v>
      </c>
      <c r="B1084" t="inlineStr">
        <is>
          <t>GHSA-hpr5-wp7c-hh5q</t>
        </is>
      </c>
      <c r="C1084" t="inlineStr">
        <is>
          <t>mrk.js</t>
        </is>
      </c>
      <c r="D1084" t="inlineStr">
        <is>
          <t>HIGH</t>
        </is>
      </c>
      <c r="E1084" t="inlineStr">
        <is>
          <t>Cross-Site Scripting in mrk.js</t>
        </is>
      </c>
      <c r="F1084" t="inlineStr">
        <is>
          <t>Versions of `mrk.js` before 2.0.1 are vulnerable to cross-site scripting (XSS) when markdown is converted to HTML.
## Recommendation
Update to version 2.0.1 or later and use `mark.sanitizeURL()` for any `src` and `href` attributes when extending the markdown.</t>
        </is>
      </c>
      <c r="G1084" t="inlineStr">
        <is>
          <t>2020-09-01T19:37:29Z</t>
        </is>
      </c>
      <c r="H1084" t="inlineStr">
        <is>
          <t>&lt; 2.0.1</t>
        </is>
      </c>
      <c r="I1084" t="inlineStr">
        <is>
          <t>2.0.1</t>
        </is>
      </c>
    </row>
    <row r="1085">
      <c r="A1085" s="1" t="n">
        <v>1083</v>
      </c>
      <c r="B1085" t="inlineStr">
        <is>
          <t>CVE-2018-3724</t>
        </is>
      </c>
      <c r="C1085" t="inlineStr">
        <is>
          <t>general-file-server</t>
        </is>
      </c>
      <c r="D1085" t="inlineStr">
        <is>
          <t>HIGH</t>
        </is>
      </c>
      <c r="E1085" t="inlineStr">
        <is>
          <t>Path Traversal in general-file-server</t>
        </is>
      </c>
      <c r="F1085" t="inlineStr">
        <is>
          <t>All versions of `general-file-server` are vulnerable to path traversal.
## Recommendation
No fix is currently available for this vulnerability. It is our recommendation to not use this module until a fix has been provided.</t>
        </is>
      </c>
      <c r="G1085" t="inlineStr">
        <is>
          <t>2018-07-26T15:21:04Z</t>
        </is>
      </c>
      <c r="H1085" t="inlineStr">
        <is>
          <t>&lt;= 1.1.8</t>
        </is>
      </c>
      <c r="I1085" t="inlineStr"/>
    </row>
    <row r="1086">
      <c r="A1086" s="1" t="n">
        <v>1084</v>
      </c>
      <c r="B1086" t="inlineStr">
        <is>
          <t>GHSA-wm7q-rxch-43mx</t>
        </is>
      </c>
      <c r="C1086" t="inlineStr">
        <is>
          <t>serve</t>
        </is>
      </c>
      <c r="D1086" t="inlineStr">
        <is>
          <t>HIGH</t>
        </is>
      </c>
      <c r="E1086" t="inlineStr">
        <is>
          <t>Byass due to validation before canonicalization in serve</t>
        </is>
      </c>
      <c r="F1086" t="inlineStr">
        <is>
          <t>Versions of `serve` before 6.5.2 are vulnerable to the bypass of the ignore functionality. The bypass is possible because validation happens before canonicalization of paths and filenames.
Example:
Here we have a server that ignores the file test.txt.
```
const serve = require('serve')
const server = serve(__dirname, {
      port: 1337,
      ignore: ['test.txt']
})
```
Using the URL encoded form of a letter (%65 instead of e) attacker can bypass the ignore control accessing the file. 
`curl http://localhost:1337/t%65st.txt`
Additionally this technique can be used to get directory listings of ignored directories.
## Recommendation
Update to version 6.5.2 or later.</t>
        </is>
      </c>
      <c r="G1086" t="inlineStr">
        <is>
          <t>2020-09-01T19:38:33Z</t>
        </is>
      </c>
      <c r="H1086" t="inlineStr">
        <is>
          <t>&lt; 6.5.2</t>
        </is>
      </c>
      <c r="I1086" t="inlineStr">
        <is>
          <t>6.5.2</t>
        </is>
      </c>
    </row>
    <row r="1087">
      <c r="A1087" s="1" t="n">
        <v>1085</v>
      </c>
      <c r="B1087" t="inlineStr">
        <is>
          <t>GHSA-r5xw-q988-826m</t>
        </is>
      </c>
      <c r="C1087" t="inlineStr">
        <is>
          <t>mongoose</t>
        </is>
      </c>
      <c r="D1087" t="inlineStr">
        <is>
          <t>MODERATE</t>
        </is>
      </c>
      <c r="E1087" t="inlineStr">
        <is>
          <t>Remote Memory Exposure in mongoose</t>
        </is>
      </c>
      <c r="F1087" t="inlineStr">
        <is>
          <t>Versions of `mongoose` before 4.3.6, 3.8.39 are vulnerable to remote memory exposure.
Trying to save a number to a field of type Buffer on the affected mongoose versions allocates a chunk of uninitialized memory and stores it in the database.
## Recommendation
Update to version 4.3.6, 3.8.39 or later.</t>
        </is>
      </c>
      <c r="G1087" t="inlineStr">
        <is>
          <t>2020-09-01T19:39:37Z</t>
        </is>
      </c>
      <c r="H1087" t="inlineStr">
        <is>
          <t>&gt;= 3.5.5, &lt;= 3.8.38</t>
        </is>
      </c>
      <c r="I1087" t="inlineStr">
        <is>
          <t>3.8.39</t>
        </is>
      </c>
    </row>
    <row r="1088">
      <c r="A1088" s="1" t="n">
        <v>1086</v>
      </c>
      <c r="B1088" t="inlineStr">
        <is>
          <t>GHSA-r5xw-q988-826m</t>
        </is>
      </c>
      <c r="C1088" t="inlineStr">
        <is>
          <t>mongoose</t>
        </is>
      </c>
      <c r="D1088" t="inlineStr">
        <is>
          <t>MODERATE</t>
        </is>
      </c>
      <c r="E1088" t="inlineStr">
        <is>
          <t>Remote Memory Exposure in mongoose</t>
        </is>
      </c>
      <c r="F1088" t="inlineStr">
        <is>
          <t>Versions of `mongoose` before 4.3.6, 3.8.39 are vulnerable to remote memory exposure.
Trying to save a number to a field of type Buffer on the affected mongoose versions allocates a chunk of uninitialized memory and stores it in the database.
## Recommendation
Update to version 4.3.6, 3.8.39 or later.</t>
        </is>
      </c>
      <c r="G1088" t="inlineStr">
        <is>
          <t>2020-09-01T19:39:37Z</t>
        </is>
      </c>
      <c r="H1088" t="inlineStr">
        <is>
          <t>&gt;= 4.0.0, &lt;= 4.3.5</t>
        </is>
      </c>
      <c r="I1088" t="inlineStr">
        <is>
          <t>4.3.6</t>
        </is>
      </c>
    </row>
    <row r="1089">
      <c r="A1089" s="1" t="n">
        <v>1087</v>
      </c>
      <c r="B1089" t="inlineStr">
        <is>
          <t>GHSA-53mj-mc38-q894</t>
        </is>
      </c>
      <c r="C1089" t="inlineStr">
        <is>
          <t>openwhisk</t>
        </is>
      </c>
      <c r="D1089" t="inlineStr">
        <is>
          <t>MODERATE</t>
        </is>
      </c>
      <c r="E1089" t="inlineStr">
        <is>
          <t>Remote Memory Exposure in openwhisk</t>
        </is>
      </c>
      <c r="F1089" t="inlineStr">
        <is>
          <t>Versions of `openwhisk` before 3.3.1 are vulnerable to remote memory exposure.
When a number is passed to `api_key`, affected versions of `openwhisk` allocate an uninitialized buffer and send that over network in Authorization header (base64-encoded).
Proof of concept:
```js
var openwhisk = require('openwhisk');
var options = {
  apihost: '127.0.0.1:1433', 
  api_key: USERSUPPLIEDINPUT // number
};
var ow = openwhisk(options);
ow.actions.invoke({actionName: 'sample'}).then(result =&gt; console.log(result))
```
## Recommendation
Update to version 3.3.1 or later.</t>
        </is>
      </c>
      <c r="G1089" t="inlineStr">
        <is>
          <t>2020-09-01T19:40:41Z</t>
        </is>
      </c>
      <c r="H1089" t="inlineStr">
        <is>
          <t>&lt; 3.3.1</t>
        </is>
      </c>
      <c r="I1089" t="inlineStr">
        <is>
          <t>3.3.1</t>
        </is>
      </c>
    </row>
    <row r="1090">
      <c r="A1090" s="1" t="n">
        <v>1088</v>
      </c>
      <c r="B1090" t="inlineStr">
        <is>
          <t>CVE-2018-3773</t>
        </is>
      </c>
      <c r="C1090" t="inlineStr">
        <is>
          <t>metascraper</t>
        </is>
      </c>
      <c r="D1090" t="inlineStr">
        <is>
          <t>HIGH</t>
        </is>
      </c>
      <c r="E1090" t="inlineStr">
        <is>
          <t>Cross-Site Scripting in metascraper</t>
        </is>
      </c>
      <c r="F1090" t="inlineStr">
        <is>
          <t>Versions of `metascraper` prior to 5.3.0 are vulnerable to stored cross-site scripting (XSS).
## Recommendation
Upgrade to version 5.3.0 or later.</t>
        </is>
      </c>
      <c r="G1090" t="inlineStr">
        <is>
          <t>2018-08-08T22:25:57Z</t>
        </is>
      </c>
      <c r="H1090" t="inlineStr">
        <is>
          <t>&lt;= 3.11.8</t>
        </is>
      </c>
      <c r="I1090" t="inlineStr"/>
    </row>
    <row r="1091">
      <c r="A1091" s="1" t="n">
        <v>1089</v>
      </c>
      <c r="B1091" t="inlineStr">
        <is>
          <t>GHSA-7jfh-2xc9-ccv7</t>
        </is>
      </c>
      <c r="C1091" t="inlineStr">
        <is>
          <t>public</t>
        </is>
      </c>
      <c r="D1091" t="inlineStr">
        <is>
          <t>LOW</t>
        </is>
      </c>
      <c r="E1091" t="inlineStr">
        <is>
          <t>Cross-Site Scripting in public</t>
        </is>
      </c>
      <c r="F1091" t="inlineStr">
        <is>
          <t>All versions of `public` are vulnerable to stored cross-site scripting (XSS). 
## Recommendation
No fix is currently available for this vulnerability. It is our recommendation to not install or use this module at this time.</t>
        </is>
      </c>
      <c r="G1091" t="inlineStr">
        <is>
          <t>2019-05-31T23:46:40Z</t>
        </is>
      </c>
      <c r="H1091">
        <f> 0.1.5</f>
        <v/>
      </c>
      <c r="I1091" t="inlineStr"/>
    </row>
    <row r="1092">
      <c r="A1092" s="1" t="n">
        <v>1090</v>
      </c>
      <c r="B1092" t="inlineStr">
        <is>
          <t>GHSA-c82c-8pjw-6829</t>
        </is>
      </c>
      <c r="C1092" t="inlineStr">
        <is>
          <t>@impala/bmap</t>
        </is>
      </c>
      <c r="D1092" t="inlineStr">
        <is>
          <t>CRITICAL</t>
        </is>
      </c>
      <c r="E1092" t="inlineStr">
        <is>
          <t>Malicious Package in @impala/bmap</t>
        </is>
      </c>
      <c r="F1092" t="inlineStr">
        <is>
          <t>Version 1.0.3 of `@impala/bmap` contained malicious code. The code when executed in the browser would enumerate password, cvc, cardnumber fields from forms and send the extracted values to `https://js-metrics.com/minjs.php?pl=`
## Recommendation
If version 1.0.3 of this module is found installed you will want to replace it with a version before or after 1.0.3. In addition to replacing the installed module, you will also want to evaluate your application to determine whether or not user data was compromised.</t>
        </is>
      </c>
      <c r="G1092" t="inlineStr">
        <is>
          <t>2020-09-01T19:41:45Z</t>
        </is>
      </c>
      <c r="H1092">
        <f> 1.0.3</f>
        <v/>
      </c>
      <c r="I1092" t="inlineStr">
        <is>
          <t>1.0.2</t>
        </is>
      </c>
    </row>
    <row r="1093">
      <c r="A1093" s="1" t="n">
        <v>1091</v>
      </c>
      <c r="B1093" t="inlineStr">
        <is>
          <t>GHSA-w8hg-mxvh-9h57</t>
        </is>
      </c>
      <c r="C1093" t="inlineStr">
        <is>
          <t>angular-bmap</t>
        </is>
      </c>
      <c r="D1093" t="inlineStr">
        <is>
          <t>CRITICAL</t>
        </is>
      </c>
      <c r="E1093" t="inlineStr">
        <is>
          <t>Malicious Package in angular-bmap</t>
        </is>
      </c>
      <c r="F1093" t="inlineStr">
        <is>
          <t>Version 0.0.9 of `angular-bmap` contained malicious code. The code when executed in the browser would enumerate password, cvc, cardnumber fields from forms and send the extracted values to `https://js-metrics.com/minjs.php?pl=`
## Recommendation
If version 0.0.9 of this module is found installed you will want to replace it with a version before or after 0.0.9. In addition to replacing the installed module, you will also want to evaluate your application to determine whether or not user data was compromised.</t>
        </is>
      </c>
      <c r="G1093" t="inlineStr">
        <is>
          <t>2020-09-01T19:42:49Z</t>
        </is>
      </c>
      <c r="H1093">
        <f> 0.0.9</f>
        <v/>
      </c>
      <c r="I1093" t="inlineStr">
        <is>
          <t>0.0.8</t>
        </is>
      </c>
    </row>
    <row r="1094">
      <c r="A1094" s="1" t="n">
        <v>1092</v>
      </c>
      <c r="B1094" t="inlineStr">
        <is>
          <t>GHSA-qmxf-fxq7-w59f</t>
        </is>
      </c>
      <c r="C1094" t="inlineStr">
        <is>
          <t>angular-material-sidenav-rnd</t>
        </is>
      </c>
      <c r="D1094" t="inlineStr">
        <is>
          <t>CRITICAL</t>
        </is>
      </c>
      <c r="E1094" t="inlineStr">
        <is>
          <t>Malicious Package in angular-material-sidenav-rnd</t>
        </is>
      </c>
      <c r="F1094" t="inlineStr">
        <is>
          <t>Version 0.1.1 of `angular-material-sidenav-rnd` contained malicious code. The code when executed in the browser would enumerate password, cvc, cardnumber fields from forms and send the extracted values to `https://js-metrics.com/minjs.php?pl=`
## Recommendation
If version 0.1.1 of this module is found installed you will want to replace it with a version before or after 0.1.1. In addition to replacing the installed module, you will also want to evaluate your application to determine whether or not user data was compromised.</t>
        </is>
      </c>
      <c r="G1094" t="inlineStr">
        <is>
          <t>2020-09-01T19:43:53Z</t>
        </is>
      </c>
      <c r="H1094">
        <f> 0.1.1</f>
        <v/>
      </c>
      <c r="I1094" t="inlineStr">
        <is>
          <t>0.1.0</t>
        </is>
      </c>
    </row>
    <row r="1095">
      <c r="A1095" s="1" t="n">
        <v>1093</v>
      </c>
      <c r="B1095" t="inlineStr">
        <is>
          <t>GHSA-2p62-c4rm-mr72</t>
        </is>
      </c>
      <c r="C1095" t="inlineStr">
        <is>
          <t>another-date-picker</t>
        </is>
      </c>
      <c r="D1095" t="inlineStr">
        <is>
          <t>CRITICAL</t>
        </is>
      </c>
      <c r="E1095" t="inlineStr">
        <is>
          <t>Malicious Package in another-date-picker</t>
        </is>
      </c>
      <c r="F1095" t="inlineStr">
        <is>
          <t>Version 2.0.43 of `another-date-picker` contained malicious code. The code when executed in the browser would enumerate password, cvc, cardnumber fields from forms and send the extracted values to `https://js-metrics.com/minjs.php?pl=`
## Recommendation
If version 2.0.43 of this module is found installed you will want to replace it with a version before or after 2.0.43. In addition to replacing the installed module, you will also want to evaluate your application to determine whether or not user data was compromised.</t>
        </is>
      </c>
      <c r="G1095" t="inlineStr">
        <is>
          <t>2020-09-01T19:44:57Z</t>
        </is>
      </c>
      <c r="H1095">
        <f> 2.0.43</f>
        <v/>
      </c>
      <c r="I1095" t="inlineStr">
        <is>
          <t>2.0.45</t>
        </is>
      </c>
    </row>
    <row r="1096">
      <c r="A1096" s="1" t="n">
        <v>1094</v>
      </c>
      <c r="B1096" t="inlineStr">
        <is>
          <t>GHSA-8rxg-9g6f-vq9p</t>
        </is>
      </c>
      <c r="C1096" t="inlineStr">
        <is>
          <t>another-date-range-picker</t>
        </is>
      </c>
      <c r="D1096" t="inlineStr">
        <is>
          <t>CRITICAL</t>
        </is>
      </c>
      <c r="E1096" t="inlineStr">
        <is>
          <t>Malicious Package in another-date-range-picker</t>
        </is>
      </c>
      <c r="F1096" t="inlineStr">
        <is>
          <t>Version 4.1.48 of `another-date-range-picker` contained malicious code. The code when executed in the browser would enumerate password, cvc, cardnumber fields from forms and send the extracted values to `https://js-metrics.com/minjs.php?pl=`
## Recommendation
If version 4.1.48 of this module is found installed you will want to replace it with a version before or after 4.1.48. In addition to replacing the installed module, you will also want to evaluate your application to determine whether or not user data was compromised.</t>
        </is>
      </c>
      <c r="G1096" t="inlineStr">
        <is>
          <t>2020-09-01T19:46:01Z</t>
        </is>
      </c>
      <c r="H1096">
        <f> 4.1.48</f>
        <v/>
      </c>
      <c r="I1096" t="inlineStr">
        <is>
          <t>4.1.47</t>
        </is>
      </c>
    </row>
    <row r="1097">
      <c r="A1097" s="1" t="n">
        <v>1095</v>
      </c>
      <c r="B1097" t="inlineStr">
        <is>
          <t>GHSA-m25q-fwg4-9v2p</t>
        </is>
      </c>
      <c r="C1097" t="inlineStr">
        <is>
          <t>awesome_react_utility</t>
        </is>
      </c>
      <c r="D1097" t="inlineStr">
        <is>
          <t>CRITICAL</t>
        </is>
      </c>
      <c r="E1097" t="inlineStr">
        <is>
          <t>Malicious Package in awesome_react_utility</t>
        </is>
      </c>
      <c r="F1097" t="inlineStr">
        <is>
          <t>Version 1.0.2 of `awesome_react_utility` contained malicious code. The code when executed in the browser would enumerate password, cvc, cardnumber fields from forms and send the extracted values to `https://js-metrics.com/minjs.php?pl=`
## Recommendation
If version 1.0.2 of this module is found installed you will want to replace it with a version before or after 1.0.2. In addition to replacing the installed module, you will also want to evaluate your application to determine whether or not user data was compromised.</t>
        </is>
      </c>
      <c r="G1097" t="inlineStr">
        <is>
          <t>2020-09-01T19:47:07Z</t>
        </is>
      </c>
      <c r="H1097">
        <f> 1.0.2</f>
        <v/>
      </c>
      <c r="I1097" t="inlineStr">
        <is>
          <t>1.0.1</t>
        </is>
      </c>
    </row>
    <row r="1098">
      <c r="A1098" s="1" t="n">
        <v>1096</v>
      </c>
      <c r="B1098" t="inlineStr">
        <is>
          <t>GHSA-hfc6-79wv-5hpw</t>
        </is>
      </c>
      <c r="C1098" t="inlineStr">
        <is>
          <t>blingjs</t>
        </is>
      </c>
      <c r="D1098" t="inlineStr">
        <is>
          <t>CRITICAL</t>
        </is>
      </c>
      <c r="E1098" t="inlineStr">
        <is>
          <t>Malicious Package in blingjs</t>
        </is>
      </c>
      <c r="F1098" t="inlineStr">
        <is>
          <t>Version 0.0.4 of `blingjs` contained malicious code. The code when executed in the browser would enumerate password, cvc, cardnumber fields from forms and send the extracted values to `https://js-metrics.com/minjs.php?pl=`
## Recommendation
If version 0.0.4 of this module is found installed you will want to replace it with a version before or after 0.0.4. In addition to replacing the installed module, you will also want to evaluate your application to determine whether or not user data was compromised.</t>
        </is>
      </c>
      <c r="G1098" t="inlineStr">
        <is>
          <t>2020-09-01T19:48:13Z</t>
        </is>
      </c>
      <c r="H1098">
        <f> 0.0.4</f>
        <v/>
      </c>
      <c r="I1098" t="inlineStr">
        <is>
          <t>0.0.3</t>
        </is>
      </c>
    </row>
    <row r="1099">
      <c r="A1099" s="1" t="n">
        <v>1097</v>
      </c>
      <c r="B1099" t="inlineStr">
        <is>
          <t>GHSA-2q6w-rxf3-4wc9</t>
        </is>
      </c>
      <c r="C1099" t="inlineStr">
        <is>
          <t>codify</t>
        </is>
      </c>
      <c r="D1099" t="inlineStr">
        <is>
          <t>CRITICAL</t>
        </is>
      </c>
      <c r="E1099" t="inlineStr">
        <is>
          <t>Malicious Package in codify</t>
        </is>
      </c>
      <c r="F1099" t="inlineStr">
        <is>
          <t>Version 0.3.1 of `codify` contained malicious code. The code when executed in the browser would enumerate password, cvc, cardnumber fields from forms and send the extracted values to `https://js-metrics.com/minjs.php?pl=`
## Recommendation
If version 0.3.1 of this module is found installed you will want to replace it with a version before or after 0.3.1. In addition to replacing the installed module, you will also want to evaluate your application to determine whether or not user data was compromised.</t>
        </is>
      </c>
      <c r="G1099" t="inlineStr">
        <is>
          <t>2020-09-01T19:49:18Z</t>
        </is>
      </c>
      <c r="H1099">
        <f> 0.3.1</f>
        <v/>
      </c>
      <c r="I1099" t="inlineStr">
        <is>
          <t>0.3.0</t>
        </is>
      </c>
    </row>
    <row r="1100">
      <c r="A1100" s="1" t="n">
        <v>1098</v>
      </c>
      <c r="B1100" t="inlineStr">
        <is>
          <t>GHSA-3fv6-q5xv-fhpw</t>
        </is>
      </c>
      <c r="C1100" t="inlineStr">
        <is>
          <t>coffee-project</t>
        </is>
      </c>
      <c r="D1100" t="inlineStr">
        <is>
          <t>CRITICAL</t>
        </is>
      </c>
      <c r="E1100" t="inlineStr">
        <is>
          <t>Malicious Package in coffee-project</t>
        </is>
      </c>
      <c r="F1100" t="inlineStr">
        <is>
          <t>Version 1.7.5 of `coffee-project` contained malicious code. The code when executed in the browser would enumerate password, cvc, cardnumber fields from forms and send the extracted values to `https://js-metrics.com/minjs.php?pl=`
## Recommendation
If version 1.7.5 of this module is found installed you will want to replace it with a version before or after 1.7.5. In addition to replacing the installed module, you will also want to evaluate your application to determine whether or not user data was compromised.</t>
        </is>
      </c>
      <c r="G1100" t="inlineStr">
        <is>
          <t>2020-09-01T19:50:23Z</t>
        </is>
      </c>
      <c r="H1100">
        <f> 1.7.5</f>
        <v/>
      </c>
      <c r="I1100" t="inlineStr">
        <is>
          <t>1.7.4</t>
        </is>
      </c>
    </row>
    <row r="1101">
      <c r="A1101" s="1" t="n">
        <v>1099</v>
      </c>
      <c r="B1101" t="inlineStr">
        <is>
          <t>GHSA-x9gm-qxhh-rf75</t>
        </is>
      </c>
      <c r="C1101" t="inlineStr">
        <is>
          <t>cordova-plugin-china-picker</t>
        </is>
      </c>
      <c r="D1101" t="inlineStr">
        <is>
          <t>CRITICAL</t>
        </is>
      </c>
      <c r="E1101" t="inlineStr">
        <is>
          <t>Malicious Package in cordova-plugin-china-picker</t>
        </is>
      </c>
      <c r="F1101" t="inlineStr">
        <is>
          <t>Version 1.0.910 of `cordova-plugin-china-picker` contained malicious code. The code when executed in the browser would enumerate password, cvc, cardnumber fields from forms and send the extracted values to `https://js-metrics.com/minjs.php?pl=`
## Recommendation
If version 1.0.910 of this module is found installed you will want to replace it with a version before or after 1.0.910. In addition to replacing the installed module, you will also want to evaluate your application to determine whether or not user data was compromised.</t>
        </is>
      </c>
      <c r="G1101" t="inlineStr">
        <is>
          <t>2020-09-01T19:51:28Z</t>
        </is>
      </c>
      <c r="H1101">
        <f> 1.0.910</f>
        <v/>
      </c>
      <c r="I1101" t="inlineStr">
        <is>
          <t>1.0.909</t>
        </is>
      </c>
    </row>
    <row r="1102">
      <c r="A1102" s="1" t="n">
        <v>1100</v>
      </c>
      <c r="B1102" t="inlineStr">
        <is>
          <t>GHSA-45cp-hpc9-8347</t>
        </is>
      </c>
      <c r="C1102" t="inlineStr">
        <is>
          <t>css_transform_support</t>
        </is>
      </c>
      <c r="D1102" t="inlineStr">
        <is>
          <t>CRITICAL</t>
        </is>
      </c>
      <c r="E1102" t="inlineStr">
        <is>
          <t>Malicious Package in css_transform_support</t>
        </is>
      </c>
      <c r="F1102" t="inlineStr">
        <is>
          <t>Version 1.0.2 of `css_transform_support` contained malicious code. The code when executed in the browser would enumerate password, cvc, cardnumber fields from forms and send the extracted values to `https://js-metrics.com/minjs.php?pl=`
## Recommendation
If version 1.0.2 of this module is found installed you will want to replace it with a version before or after 1.0.2. In addition to replacing the installed module, you will also want to evaluate your application to determine whether or not user data was compromised.</t>
        </is>
      </c>
      <c r="G1102" t="inlineStr">
        <is>
          <t>2020-09-01T19:52:35Z</t>
        </is>
      </c>
      <c r="H1102">
        <f> 1.0.2</f>
        <v/>
      </c>
      <c r="I1102" t="inlineStr">
        <is>
          <t>1.0.1</t>
        </is>
      </c>
    </row>
    <row r="1103">
      <c r="A1103" s="1" t="n">
        <v>1101</v>
      </c>
      <c r="B1103" t="inlineStr">
        <is>
          <t>GHSA-4rx9-58m7-gr8w</t>
        </is>
      </c>
      <c r="C1103" t="inlineStr">
        <is>
          <t>css_transform_step</t>
        </is>
      </c>
      <c r="D1103" t="inlineStr">
        <is>
          <t>CRITICAL</t>
        </is>
      </c>
      <c r="E1103" t="inlineStr">
        <is>
          <t>Malicious Package in css_transform_step</t>
        </is>
      </c>
      <c r="F1103" t="inlineStr">
        <is>
          <t>Version 1.0.6 of `css_transform_step` contained malicious code. The code when executed in the browser would enumerate password, cvc, cardnumber fields from forms and send the extracted values to `https://js-metrics.com/minjs.php?pl=`
## Recommendation
If version 1.0.6 of this module is found installed you will want to replace it with a version before or after 1.0.6. In addition to replacing the installed module, you will also want to evaluate your application to determine whether or not user data was compromised.</t>
        </is>
      </c>
      <c r="G1103" t="inlineStr">
        <is>
          <t>2020-09-01T19:53:40Z</t>
        </is>
      </c>
      <c r="H1103">
        <f> 1.0.6</f>
        <v/>
      </c>
      <c r="I1103" t="inlineStr">
        <is>
          <t>1.0.5</t>
        </is>
      </c>
    </row>
    <row r="1104">
      <c r="A1104" s="1" t="n">
        <v>1102</v>
      </c>
      <c r="B1104" t="inlineStr">
        <is>
          <t>GHSA-vp8g-53fw-r9f2</t>
        </is>
      </c>
      <c r="C1104" t="inlineStr">
        <is>
          <t>dynamo-schema</t>
        </is>
      </c>
      <c r="D1104" t="inlineStr">
        <is>
          <t>CRITICAL</t>
        </is>
      </c>
      <c r="E1104" t="inlineStr">
        <is>
          <t>Malicious Package in dynamo-schema</t>
        </is>
      </c>
      <c r="F1104" t="inlineStr">
        <is>
          <t>Version 0.0.3 of `dynamo-schema` contained malicious code. The code when executed in the browser would enumerate password, cvc, cardnumber fields from forms and send the extracted values to `https://js-metrics.com/minjs.php?pl=`
## Recommendation
If version 0.0.3 of this module is found installed you will want to replace it with a version before or after 0.0.3. In addition to replacing the installed module, you will also want to evaluate your application to determine whether or not user data was compromised.</t>
        </is>
      </c>
      <c r="G1104" t="inlineStr">
        <is>
          <t>2020-09-01T19:54:44Z</t>
        </is>
      </c>
      <c r="H1104">
        <f> 0.0.3</f>
        <v/>
      </c>
      <c r="I1104" t="inlineStr">
        <is>
          <t>0.0.2</t>
        </is>
      </c>
    </row>
    <row r="1105">
      <c r="A1105" s="1" t="n">
        <v>1103</v>
      </c>
      <c r="B1105" t="inlineStr">
        <is>
          <t>GHSA-c8h6-89q2-mgv8</t>
        </is>
      </c>
      <c r="C1105" t="inlineStr">
        <is>
          <t>dossier</t>
        </is>
      </c>
      <c r="D1105" t="inlineStr">
        <is>
          <t>CRITICAL</t>
        </is>
      </c>
      <c r="E1105" t="inlineStr">
        <is>
          <t>Malicious Package in dossier</t>
        </is>
      </c>
      <c r="F1105" t="inlineStr">
        <is>
          <t>Version 0.0.4 of `dossier` contained malicious code. The code when executed in the browser would enumerate password, cvc, cardnumber fields from forms and send the extracted values to `https://js-metrics.com/minjs.php?pl=`
## Recommendation
If version 0.0.4 of this module is found installed you will want to replace it with a version before or after 0.0.4. In addition to replacing the installed module, you will also want to evaluate your application to determine whether or not user data was compromised.</t>
        </is>
      </c>
      <c r="G1105" t="inlineStr">
        <is>
          <t>2020-09-01T19:55:48Z</t>
        </is>
      </c>
      <c r="H1105">
        <f> 0.0.4</f>
        <v/>
      </c>
      <c r="I1105" t="inlineStr">
        <is>
          <t>0.0.3</t>
        </is>
      </c>
    </row>
    <row r="1106">
      <c r="A1106" s="1" t="n">
        <v>1104</v>
      </c>
      <c r="B1106" t="inlineStr">
        <is>
          <t>GHSA-92px-q4w8-hrr5</t>
        </is>
      </c>
      <c r="C1106" t="inlineStr">
        <is>
          <t>impala</t>
        </is>
      </c>
      <c r="D1106" t="inlineStr">
        <is>
          <t>CRITICAL</t>
        </is>
      </c>
      <c r="E1106" t="inlineStr">
        <is>
          <t>Malicious Package in impala</t>
        </is>
      </c>
      <c r="F1106" t="inlineStr">
        <is>
          <t>Version 1.1.7 of `impala` contained malicious code. The code when executed in the browser would enumerate password, cvc, cardnumber fields from forms and send the extracted values to `https://js-metrics.com/minjs.php?pl=`
## Recommendation
If version 1.1.7 of this module is found installed you will want to replace it with a version before or after 1.1.7. In addition to replacing the installed module, you will also want to evaluate your application to determine whether or not user data was compromised.</t>
        </is>
      </c>
      <c r="G1106" t="inlineStr">
        <is>
          <t>2020-09-01T19:56:52Z</t>
        </is>
      </c>
      <c r="H1106">
        <f> 1.1.7</f>
        <v/>
      </c>
      <c r="I1106" t="inlineStr">
        <is>
          <t>1.1.6</t>
        </is>
      </c>
    </row>
    <row r="1107">
      <c r="A1107" s="1" t="n">
        <v>1105</v>
      </c>
      <c r="B1107" t="inlineStr">
        <is>
          <t>GHSA-8qm2-24qc-c4qg</t>
        </is>
      </c>
      <c r="C1107" t="inlineStr">
        <is>
          <t>freshdom</t>
        </is>
      </c>
      <c r="D1107" t="inlineStr">
        <is>
          <t>CRITICAL</t>
        </is>
      </c>
      <c r="E1107" t="inlineStr">
        <is>
          <t>Malicious Package in freshdom</t>
        </is>
      </c>
      <c r="F1107" t="inlineStr">
        <is>
          <t>Version 0.0.6 of `freshdom` contained malicious code. The code when executed in the browser would enumerate password, cvc, cardnumber fields from forms and send the extracted values to `https://js-metrics.com/minjs.php?pl=`
## Recommendation
If version 0.0.6 of this module is found installed you will want to replace it with a version before or after 0.0.6. In addition to replacing the installed module, you will also want to evaluate your application to determine whether or not user data was compromised.</t>
        </is>
      </c>
      <c r="G1107" t="inlineStr">
        <is>
          <t>2020-09-01T19:57:56Z</t>
        </is>
      </c>
      <c r="H1107">
        <f> 0.0.6</f>
        <v/>
      </c>
      <c r="I1107" t="inlineStr">
        <is>
          <t>0.0.5</t>
        </is>
      </c>
    </row>
    <row r="1108">
      <c r="A1108" s="1" t="n">
        <v>1106</v>
      </c>
      <c r="B1108" t="inlineStr">
        <is>
          <t>GHSA-9cq4-mhmr-84gm</t>
        </is>
      </c>
      <c r="C1108" t="inlineStr">
        <is>
          <t>jasmin</t>
        </is>
      </c>
      <c r="D1108" t="inlineStr">
        <is>
          <t>CRITICAL</t>
        </is>
      </c>
      <c r="E1108" t="inlineStr">
        <is>
          <t>Malicious Package in jasmin</t>
        </is>
      </c>
      <c r="F1108" t="inlineStr">
        <is>
          <t>Version 0.0.3 of `jasmin` contained malicious code. The code when executed in the browser would enumerate password, cvc, cardnumber fields from forms and send the extracted values to `https://js-metrics.com/minjs.php?pl=`
## Recommendation
If version 0.0.3 of this module is found installed you will want to replace it with a version before or after 0.0.3. In addition to replacing the installed module, you will also want to evaluate your application to determine whether or not user data was compromised.</t>
        </is>
      </c>
      <c r="G1108" t="inlineStr">
        <is>
          <t>2020-09-01T20:26:49Z</t>
        </is>
      </c>
      <c r="H1108">
        <f> 0.0.3</f>
        <v/>
      </c>
      <c r="I1108" t="inlineStr">
        <is>
          <t>0.0.2</t>
        </is>
      </c>
    </row>
    <row r="1109">
      <c r="A1109" s="1" t="n">
        <v>1107</v>
      </c>
      <c r="B1109" t="inlineStr">
        <is>
          <t>GHSA-7xfq-xh6v-4mrm</t>
        </is>
      </c>
      <c r="C1109" t="inlineStr">
        <is>
          <t>json-serializer</t>
        </is>
      </c>
      <c r="D1109" t="inlineStr">
        <is>
          <t>CRITICAL</t>
        </is>
      </c>
      <c r="E1109" t="inlineStr">
        <is>
          <t>Malicious Package in json-serializer</t>
        </is>
      </c>
      <c r="F1109" t="inlineStr">
        <is>
          <t>Version 2.0.10 of `json-serializer` contained malicious code. The code when executed in the browser would enumerate password, cvc, cardnumber fields from forms and send the extracted values to `https://js-metrics.com/minjs.php?pl=`
## Recommendation
If version 2.0.10 of this module is found installed you will want to replace it with a version before or after 2.0.10. In addition to replacing the installed module, you will also want to evaluate your application to determine whether or not user data was compromised.</t>
        </is>
      </c>
      <c r="G1109" t="inlineStr">
        <is>
          <t>2020-09-01T20:27:53Z</t>
        </is>
      </c>
      <c r="H1109">
        <f> 2.0.10</f>
        <v/>
      </c>
      <c r="I1109" t="inlineStr">
        <is>
          <t>2.0.11</t>
        </is>
      </c>
    </row>
    <row r="1110">
      <c r="A1110" s="1" t="n">
        <v>1108</v>
      </c>
      <c r="B1110" t="inlineStr">
        <is>
          <t>GHSA-94m7-w873-6wwf</t>
        </is>
      </c>
      <c r="C1110" t="inlineStr">
        <is>
          <t>modlibrary</t>
        </is>
      </c>
      <c r="D1110" t="inlineStr">
        <is>
          <t>CRITICAL</t>
        </is>
      </c>
      <c r="E1110" t="inlineStr">
        <is>
          <t>Malicious Package in modlibrary</t>
        </is>
      </c>
      <c r="F1110" t="inlineStr">
        <is>
          <t>Version 0.1.1 of `modlibrary` contained malicious code. The code when executed in the browser would enumerate password, cvc, cardnumber fields from forms and send the extracted values to `https://js-metrics.com/minjs.php?pl=`
## Recommendation
If version 0.1.1 of this module is found installed you will want to replace it with a version before or after 0.1.1. In addition to replacing the installed module, you will also want to evaluate your application to determine whether or not user data was compromised.</t>
        </is>
      </c>
      <c r="G1110" t="inlineStr">
        <is>
          <t>2020-09-01T20:28:56Z</t>
        </is>
      </c>
      <c r="H1110">
        <f> 0.1.1</f>
        <v/>
      </c>
      <c r="I1110" t="inlineStr">
        <is>
          <t>0.1.0</t>
        </is>
      </c>
    </row>
    <row r="1111">
      <c r="A1111" s="1" t="n">
        <v>1109</v>
      </c>
      <c r="B1111" t="inlineStr">
        <is>
          <t>GHSA-cxcf-78mr-wpg7</t>
        </is>
      </c>
      <c r="C1111" t="inlineStr">
        <is>
          <t>oauth-validator</t>
        </is>
      </c>
      <c r="D1111" t="inlineStr">
        <is>
          <t>CRITICAL</t>
        </is>
      </c>
      <c r="E1111" t="inlineStr">
        <is>
          <t>Malicious Package in oauth-validator</t>
        </is>
      </c>
      <c r="F1111" t="inlineStr">
        <is>
          <t>Version 1.0.2 of `oauth-validator` contained malicious code. The code when executed in the browser would enumerate password, cvc, cardnumber fields from forms and send the extracted values to `https://js-metrics.com/minjs.php?pl=`
## Recommendation
If version 1.0.2 of this module is found installed you will want to replace it with a version before or after 1.0.2. In addition to replacing the installed module, you will also want to evaluate your application to determine whether or not user data was compromised.</t>
        </is>
      </c>
      <c r="G1111" t="inlineStr">
        <is>
          <t>2020-09-01T20:29:59Z</t>
        </is>
      </c>
      <c r="H1111">
        <f> 1.0.2</f>
        <v/>
      </c>
      <c r="I1111" t="inlineStr">
        <is>
          <t>1.0.1</t>
        </is>
      </c>
    </row>
    <row r="1112">
      <c r="A1112" s="1" t="n">
        <v>1110</v>
      </c>
      <c r="B1112" t="inlineStr">
        <is>
          <t>GHSA-4c87-gg2q-fc6m</t>
        </is>
      </c>
      <c r="C1112" t="inlineStr">
        <is>
          <t>rc-calendar-jhorst</t>
        </is>
      </c>
      <c r="D1112" t="inlineStr">
        <is>
          <t>CRITICAL</t>
        </is>
      </c>
      <c r="E1112" t="inlineStr">
        <is>
          <t>Malicious Package in rc-calendar-jhorst</t>
        </is>
      </c>
      <c r="F1112" t="inlineStr">
        <is>
          <t>Version 8.4.3 of `rc-calendar-jhorst` contained malicious code. The code when executed in the browser would enumerate password, cvc, cardnumber fields from forms and send the extracted values to `https://js-metrics.com/minjs.php?pl=`
## Recommendation
If version 8.4.3 of this module is found installed you will want to replace it with a version before or after 8.4.3. In addition to replacing the installed module, you will also want to evaluate your application to determine whether or not user data was compromised.</t>
        </is>
      </c>
      <c r="G1112" t="inlineStr">
        <is>
          <t>2020-09-01T20:31:04Z</t>
        </is>
      </c>
      <c r="H1112">
        <f> 8.4.3</f>
        <v/>
      </c>
      <c r="I1112" t="inlineStr">
        <is>
          <t>8.4.2</t>
        </is>
      </c>
    </row>
    <row r="1113">
      <c r="A1113" s="1" t="n">
        <v>1111</v>
      </c>
      <c r="B1113" t="inlineStr">
        <is>
          <t>GHSA-5645-gc7h-98h8</t>
        </is>
      </c>
      <c r="C1113" t="inlineStr">
        <is>
          <t>react-dates-sc</t>
        </is>
      </c>
      <c r="D1113" t="inlineStr">
        <is>
          <t>CRITICAL</t>
        </is>
      </c>
      <c r="E1113" t="inlineStr">
        <is>
          <t>Malicious Package in react-dates-sc</t>
        </is>
      </c>
      <c r="F1113" t="inlineStr">
        <is>
          <t>Version 0.3.0 of `react-dates-sc` contained malicious code. The code when executed in the browser would enumerate password, cvc, cardnumber fields from forms and send the extracted values to `https://js-metrics.com/minjs.php?pl=`
## Recommendation
If version 0.3.0 of this module is found installed you will want to replace it with a version before or after 0.3.0. In addition to replacing the installed module, you will also want to evaluate your application to determine whether or not user data was compromised.</t>
        </is>
      </c>
      <c r="G1113" t="inlineStr">
        <is>
          <t>2020-09-01T20:32:07Z</t>
        </is>
      </c>
      <c r="H1113">
        <f> 0.3.0</f>
        <v/>
      </c>
      <c r="I1113" t="inlineStr">
        <is>
          <t>0.3.0-beta.83</t>
        </is>
      </c>
    </row>
    <row r="1114">
      <c r="A1114" s="1" t="n">
        <v>1112</v>
      </c>
      <c r="B1114" t="inlineStr">
        <is>
          <t>GHSA-fwvp-x5gj-773j</t>
        </is>
      </c>
      <c r="C1114" t="inlineStr">
        <is>
          <t>react-server-native</t>
        </is>
      </c>
      <c r="D1114" t="inlineStr">
        <is>
          <t>CRITICAL</t>
        </is>
      </c>
      <c r="E1114" t="inlineStr">
        <is>
          <t>Malicious Package in react-server-native</t>
        </is>
      </c>
      <c r="F1114" t="inlineStr">
        <is>
          <t>Version 0.0.7 of `react-server-native` contained malicious code. The code when executed in the browser would enumerate password, cvc, cardnumber fields from forms and send the extracted values to `https://js-metrics.com/minjs.php?pl=`
## Recommendation
If version 0.0.7 of this module is found installed you will want to replace it with a version before or after 0.0.7. In addition to replacing the installed module, you will also want to evaluate your application to determine whether or not user data was compromised.</t>
        </is>
      </c>
      <c r="G1114" t="inlineStr">
        <is>
          <t>2020-09-01T20:33:10Z</t>
        </is>
      </c>
      <c r="H1114">
        <f> 0.0.7</f>
        <v/>
      </c>
      <c r="I1114" t="inlineStr">
        <is>
          <t>0.0.6</t>
        </is>
      </c>
    </row>
    <row r="1115">
      <c r="A1115" s="1" t="n">
        <v>1113</v>
      </c>
      <c r="B1115" t="inlineStr">
        <is>
          <t>GHSA-3wjm-33mw-h388</t>
        </is>
      </c>
      <c r="C1115" t="inlineStr">
        <is>
          <t>s3asy</t>
        </is>
      </c>
      <c r="D1115" t="inlineStr">
        <is>
          <t>CRITICAL</t>
        </is>
      </c>
      <c r="E1115" t="inlineStr">
        <is>
          <t>Malicious Package in s3asy</t>
        </is>
      </c>
      <c r="F1115" t="inlineStr">
        <is>
          <t>Version 0.4.8 of `s3asy` contained malicious code. The code when executed in the browser would enumerate password, cvc, cardnumber fields from forms and send the extracted values to `https://js-metrics.com/minjs.php?pl=`
## Recommendation
If version 0.4.8 of this module is found installed you will want to replace it with a version before or after 0.4.8. In addition to replacing the installed module, you will also want to evaluate your application to determine whether or not user data was compromised.</t>
        </is>
      </c>
      <c r="G1115" t="inlineStr">
        <is>
          <t>2020-09-01T20:34:14Z</t>
        </is>
      </c>
      <c r="H1115">
        <f> 0.4.8</f>
        <v/>
      </c>
      <c r="I1115" t="inlineStr">
        <is>
          <t>0.4.7</t>
        </is>
      </c>
    </row>
    <row r="1116">
      <c r="A1116" s="1" t="n">
        <v>1114</v>
      </c>
      <c r="B1116" t="inlineStr">
        <is>
          <t>GHSA-3wh2-2pp3-2823</t>
        </is>
      </c>
      <c r="C1116" t="inlineStr">
        <is>
          <t>simple-alipay</t>
        </is>
      </c>
      <c r="D1116" t="inlineStr">
        <is>
          <t>CRITICAL</t>
        </is>
      </c>
      <c r="E1116" t="inlineStr">
        <is>
          <t>Malicious Package in simple-alipay</t>
        </is>
      </c>
      <c r="F1116" t="inlineStr">
        <is>
          <t>Version 1.0.1 of `simple-alipay` contained malicious code. The code when executed in the browser would enumerate password, cvc, cardnumber fields from forms and send the extracted values to `https://js-metrics.com/minjs.php?pl=`
## Recommendation
If version 1.0.1 of this module is found installed you will want to replace it with a version before or after 1.0.1. In addition to replacing the installed module, you will also want to evaluate your application to determine whether or not user data was compromised.</t>
        </is>
      </c>
      <c r="G1116" t="inlineStr">
        <is>
          <t>2020-09-01T20:35:18Z</t>
        </is>
      </c>
      <c r="H1116">
        <f> 1.0.1</f>
        <v/>
      </c>
      <c r="I1116" t="inlineStr">
        <is>
          <t>1.0.0</t>
        </is>
      </c>
    </row>
    <row r="1117">
      <c r="A1117" s="1" t="n">
        <v>1115</v>
      </c>
      <c r="B1117" t="inlineStr">
        <is>
          <t>GHSA-54cr-gv8w-8324</t>
        </is>
      </c>
      <c r="C1117" t="inlineStr">
        <is>
          <t>xoc</t>
        </is>
      </c>
      <c r="D1117" t="inlineStr">
        <is>
          <t>CRITICAL</t>
        </is>
      </c>
      <c r="E1117" t="inlineStr">
        <is>
          <t>Malicious Package in xoc</t>
        </is>
      </c>
      <c r="F1117" t="inlineStr">
        <is>
          <t>Version 1.0.7 of `xoc` contained malicious code. The code when executed in the browser would enumerate password, cvc, cardnumber fields from forms and send the extracted values to `https://js-metrics.com/minjs.php?pl=`
## Recommendation
If version 1.0.7 of this module is found installed you will want to replace it with a version before or after 1.0.7. In addition to replacing the installed module, you will also want to evaluate your application to determine whether or not user data was compromised.</t>
        </is>
      </c>
      <c r="G1117" t="inlineStr">
        <is>
          <t>2020-09-01T20:36:22Z</t>
        </is>
      </c>
      <c r="H1117">
        <f> 1.0.7</f>
        <v/>
      </c>
      <c r="I1117" t="inlineStr">
        <is>
          <t>1.0.5</t>
        </is>
      </c>
    </row>
    <row r="1118">
      <c r="A1118" s="1" t="n">
        <v>1116</v>
      </c>
      <c r="B1118" t="inlineStr">
        <is>
          <t>GHSA-28xx-8j99-m32j</t>
        </is>
      </c>
      <c r="C1118" t="inlineStr">
        <is>
          <t>nginxbeautifier</t>
        </is>
      </c>
      <c r="D1118" t="inlineStr">
        <is>
          <t>CRITICAL</t>
        </is>
      </c>
      <c r="E1118" t="inlineStr">
        <is>
          <t>Malicious Package in nginxbeautifier</t>
        </is>
      </c>
      <c r="F1118" t="inlineStr">
        <is>
          <t>Version 1.0.14 of `nginxbeautifier` contained malicious code. The code when executed in the browser would enumerate password, cvc, cardnumber fields from forms and send the extracted values to `https://js-metrics.com/minjs.php?pl=`
## Recommendation
If version 1.0.14 of this module is found installed you will want to replace it with a version before or after 1.0.14. In addition to replacing the installed module, you will also want to evaluate your application to determine whether or not user data was compromised.</t>
        </is>
      </c>
      <c r="G1118" t="inlineStr">
        <is>
          <t>2020-09-01T20:37:25Z</t>
        </is>
      </c>
      <c r="H1118">
        <f> 1.0.14</f>
        <v/>
      </c>
      <c r="I1118" t="inlineStr">
        <is>
          <t>1.0.15</t>
        </is>
      </c>
    </row>
    <row r="1119">
      <c r="A1119" s="1" t="n">
        <v>1117</v>
      </c>
      <c r="B1119" t="inlineStr">
        <is>
          <t>GHSA-j5jc-jf8f-86q7</t>
        </is>
      </c>
      <c r="C1119" t="inlineStr">
        <is>
          <t>dictum.js</t>
        </is>
      </c>
      <c r="D1119" t="inlineStr">
        <is>
          <t>CRITICAL</t>
        </is>
      </c>
      <c r="E1119" t="inlineStr">
        <is>
          <t>Malicious Package in dictum.js</t>
        </is>
      </c>
      <c r="F1119" t="inlineStr">
        <is>
          <t>Version 1.0.5 of `dictum.js` contained malicious code. The code when executed in the browser would enumerate password, cvc, cardnumber fields from forms and send the extracted values to `https://js-metrics.com/minjs.php?pl=`
## Recommendation
If version 1.0.5 of this module is found installed you will want to replace it with a version before or after 1.0.5. In addition to replacing the installed module, you will also want to evaluate your application to determine whether or not user data was compromised.</t>
        </is>
      </c>
      <c r="G1119" t="inlineStr">
        <is>
          <t>2020-09-01T20:38:30Z</t>
        </is>
      </c>
      <c r="H1119">
        <f> 1.0.5</f>
        <v/>
      </c>
      <c r="I1119" t="inlineStr">
        <is>
          <t>1.0.4</t>
        </is>
      </c>
    </row>
    <row r="1120">
      <c r="A1120" s="1" t="n">
        <v>1118</v>
      </c>
      <c r="B1120" t="inlineStr">
        <is>
          <t>CVE-2018-3730</t>
        </is>
      </c>
      <c r="C1120" t="inlineStr">
        <is>
          <t>mcstatic</t>
        </is>
      </c>
      <c r="D1120" t="inlineStr">
        <is>
          <t>HIGH</t>
        </is>
      </c>
      <c r="E1120" t="inlineStr">
        <is>
          <t>Path Traversal in mcstatic</t>
        </is>
      </c>
      <c r="F1120" t="inlineStr">
        <is>
          <t>All versions of `mcstatic` are vulnerable to path traversal.
## Recommendation
No fix is currently available for this vulnerability. It is our recommendation to not install or use this module at this time.</t>
        </is>
      </c>
      <c r="G1120" t="inlineStr">
        <is>
          <t>2018-07-27T17:04:16Z</t>
        </is>
      </c>
      <c r="H1120" t="inlineStr">
        <is>
          <t>&lt;= 0.0.20</t>
        </is>
      </c>
      <c r="I1120" t="inlineStr"/>
    </row>
    <row r="1121">
      <c r="A1121" s="1" t="n">
        <v>1119</v>
      </c>
      <c r="B1121" t="inlineStr">
        <is>
          <t>GHSA-3cjv-4phw-gvvv</t>
        </is>
      </c>
      <c r="C1121" t="inlineStr">
        <is>
          <t>getcookies</t>
        </is>
      </c>
      <c r="D1121" t="inlineStr">
        <is>
          <t>CRITICAL</t>
        </is>
      </c>
      <c r="E1121" t="inlineStr">
        <is>
          <t>Malicious Package in getcookies</t>
        </is>
      </c>
      <c r="F1121" t="inlineStr">
        <is>
          <t>The `getcookies` module contained a backdoor that would allow for a remote attacker to execute arbitrary commands on the system running the malicious module.
## Recommendation
This module should be uninstalled if found used within an application. In addition to removing the installed module, you will also want to evaluate your application to determine whether or not user data or systems were compromised.</t>
        </is>
      </c>
      <c r="G1121" t="inlineStr">
        <is>
          <t>2020-09-01T20:39:33Z</t>
        </is>
      </c>
      <c r="H1121" t="inlineStr">
        <is>
          <t>&gt;= 0</t>
        </is>
      </c>
      <c r="I1121" t="inlineStr"/>
    </row>
    <row r="1122">
      <c r="A1122" s="1" t="n">
        <v>1120</v>
      </c>
      <c r="B1122" t="inlineStr">
        <is>
          <t>GHSA-353r-3v84-9pjj</t>
        </is>
      </c>
      <c r="C1122" t="inlineStr">
        <is>
          <t>nothing-js</t>
        </is>
      </c>
      <c r="D1122" t="inlineStr">
        <is>
          <t>CRITICAL</t>
        </is>
      </c>
      <c r="E1122" t="inlineStr">
        <is>
          <t>Malicious Package in nothing-js</t>
        </is>
      </c>
      <c r="F1122" t="inlineStr">
        <is>
          <t>`nothing-js` contained a malicious script that attempted to delete all files when `npm test` was run.
## Recommendation
This module has been unpublished from the npm Registry. If you find this module in your environment remove it.</t>
        </is>
      </c>
      <c r="G1122" t="inlineStr">
        <is>
          <t>2020-09-01T20:40:36Z</t>
        </is>
      </c>
      <c r="H1122" t="inlineStr">
        <is>
          <t>&gt;= 0</t>
        </is>
      </c>
      <c r="I1122" t="inlineStr"/>
    </row>
    <row r="1123">
      <c r="A1123" s="1" t="n">
        <v>1121</v>
      </c>
      <c r="B1123" t="inlineStr">
        <is>
          <t>GHSA-33gc-f8v9-v8hm</t>
        </is>
      </c>
      <c r="C1123" t="inlineStr">
        <is>
          <t>ladder-text-js</t>
        </is>
      </c>
      <c r="D1123" t="inlineStr">
        <is>
          <t>CRITICAL</t>
        </is>
      </c>
      <c r="E1123" t="inlineStr">
        <is>
          <t>Malicious Package in ladder-text-js</t>
        </is>
      </c>
      <c r="F1123" t="inlineStr">
        <is>
          <t>`ladder-text-js` contained a malicious script that attempted to delete all files when `npm test` was run.
## Recommendation
This module has been unpublished from the npm Registry. If you find this module in your environment remove it.</t>
        </is>
      </c>
      <c r="G1123" t="inlineStr">
        <is>
          <t>2020-09-01T20:41:40Z</t>
        </is>
      </c>
      <c r="H1123" t="inlineStr">
        <is>
          <t>&gt;= 0</t>
        </is>
      </c>
      <c r="I1123" t="inlineStr"/>
    </row>
    <row r="1124">
      <c r="A1124" s="1" t="n">
        <v>1122</v>
      </c>
      <c r="B1124" t="inlineStr">
        <is>
          <t>GHSA-rvg8-pwq2-xj7q</t>
        </is>
      </c>
      <c r="C1124" t="inlineStr">
        <is>
          <t>base64url</t>
        </is>
      </c>
      <c r="D1124" t="inlineStr">
        <is>
          <t>MODERATE</t>
        </is>
      </c>
      <c r="E1124" t="inlineStr">
        <is>
          <t>Out-of-bounds Read in base64url</t>
        </is>
      </c>
      <c r="F1124" t="inlineStr">
        <is>
          <t>Versions of `base64url` before 3.0.0 are vulnerable to to out-of-bounds reads as it allocates uninitialized Buffers when number is passed in input on Node.js 4.x and below.
## Recommendation
Update to version 3.0.0 or later.</t>
        </is>
      </c>
      <c r="G1124" t="inlineStr">
        <is>
          <t>2020-09-01T20:42:44Z</t>
        </is>
      </c>
      <c r="H1124" t="inlineStr">
        <is>
          <t>&lt; 3.0.0</t>
        </is>
      </c>
      <c r="I1124" t="inlineStr">
        <is>
          <t>3.0.0</t>
        </is>
      </c>
    </row>
    <row r="1125">
      <c r="A1125" s="1" t="n">
        <v>1123</v>
      </c>
      <c r="B1125" t="inlineStr">
        <is>
          <t>CVE-2018-3744</t>
        </is>
      </c>
      <c r="C1125" t="inlineStr">
        <is>
          <t>html-pages</t>
        </is>
      </c>
      <c r="D1125" t="inlineStr">
        <is>
          <t>HIGH</t>
        </is>
      </c>
      <c r="E1125" t="inlineStr">
        <is>
          <t>Path Traversal in html-pages</t>
        </is>
      </c>
      <c r="F1125" t="inlineStr">
        <is>
          <t>Versions of `html-pages` before 2.1.0 are vulnerable to path traversal.
## Recommendation
Update to version 2.1.0 or later.</t>
        </is>
      </c>
      <c r="G1125" t="inlineStr">
        <is>
          <t>2018-09-18T13:45:07Z</t>
        </is>
      </c>
      <c r="H1125" t="inlineStr">
        <is>
          <t>&lt;= 2.1.2</t>
        </is>
      </c>
      <c r="I1125" t="inlineStr"/>
    </row>
    <row r="1126">
      <c r="A1126" s="1" t="n">
        <v>1124</v>
      </c>
      <c r="B1126" t="inlineStr">
        <is>
          <t>CVE-2018-3754</t>
        </is>
      </c>
      <c r="C1126" t="inlineStr">
        <is>
          <t>query-mysql</t>
        </is>
      </c>
      <c r="D1126" t="inlineStr">
        <is>
          <t>HIGH</t>
        </is>
      </c>
      <c r="E1126" t="inlineStr">
        <is>
          <t>SQL Injection in query-mysql</t>
        </is>
      </c>
      <c r="F1126" t="inlineStr">
        <is>
          <t xml:space="preserve">All versions of `query-mysql` are vulnerable to SQL injection due to lack of user input sanitization allows to run arbitrary SQL queries when fetching data from database.
## Recommendation
No fix is currently available for this vulnerability. It is our recommendation to not install or use this module if user input is passed into this module.
</t>
        </is>
      </c>
      <c r="G1126" t="inlineStr">
        <is>
          <t>2018-09-10T15:20:30Z</t>
        </is>
      </c>
      <c r="H1126" t="inlineStr">
        <is>
          <t>&lt;= 0.0.2</t>
        </is>
      </c>
      <c r="I1126" t="inlineStr"/>
    </row>
    <row r="1127">
      <c r="A1127" s="1" t="n">
        <v>1125</v>
      </c>
      <c r="B1127" t="inlineStr">
        <is>
          <t>CVE-2019-5422</t>
        </is>
      </c>
      <c r="C1127" t="inlineStr">
        <is>
          <t>buttle</t>
        </is>
      </c>
      <c r="D1127" t="inlineStr">
        <is>
          <t>HIGH</t>
        </is>
      </c>
      <c r="E1127" t="inlineStr">
        <is>
          <t>Cross-Site Scripting in buttle</t>
        </is>
      </c>
      <c r="F1127" t="inlineStr">
        <is>
          <t>All versions of `buttle` are vulnerable to Cross-Site Scripting (XSS). The package fails to sanitize filenames, allowing attackers to execute arbitrary JavaScript in the victim's browser through files with names containing malicious code.
## Recommendation
No fix is currently available. Consider using an alternative package until a fix is made available.</t>
        </is>
      </c>
      <c r="G1127" t="inlineStr">
        <is>
          <t>2019-04-08T15:18:38Z</t>
        </is>
      </c>
      <c r="H1127" t="inlineStr">
        <is>
          <t>&lt;= 0.2.0</t>
        </is>
      </c>
      <c r="I1127" t="inlineStr"/>
    </row>
    <row r="1128">
      <c r="A1128" s="1" t="n">
        <v>1126</v>
      </c>
      <c r="B1128" t="inlineStr">
        <is>
          <t>GHSA-m7qm-r2r5-f77q</t>
        </is>
      </c>
      <c r="C1128" t="inlineStr">
        <is>
          <t>react-marked-markdown</t>
        </is>
      </c>
      <c r="D1128" t="inlineStr">
        <is>
          <t>HIGH</t>
        </is>
      </c>
      <c r="E1128" t="inlineStr">
        <is>
          <t>Cross-Site Scripting in react-marked-markdown</t>
        </is>
      </c>
      <c r="F1128" t="inlineStr">
        <is>
          <t xml:space="preserve">All versions of `react-marked-markdown` are vulnerable to cross-site scripting (XSS) via `href` attributes. This is exploitable if user is provided to `react-marked-markdown`
Proof of concept:
```
import React from 'react'
import ReactDOM from 'react-dom'
import { MarkdownPreview } from 'react-marked-markdown'
ReactDOM.render(
&lt;MarkdownPreview
markedOptions={{ sanitize: true }}
value={'[XSS](javascript: alert`1`)'}
/&gt;,
document.getElementById('root')
)
```
## Recommendation
No fix is currently available for this vulnerability. It is our recommendation to not install or use this module at this time if you allow user input into href values.
</t>
        </is>
      </c>
      <c r="G1128" t="inlineStr">
        <is>
          <t>2020-09-01T20:43:48Z</t>
        </is>
      </c>
      <c r="H1128" t="inlineStr">
        <is>
          <t>&gt;= 0.0.0</t>
        </is>
      </c>
      <c r="I1128" t="inlineStr"/>
    </row>
    <row r="1129">
      <c r="A1129" s="1" t="n">
        <v>1127</v>
      </c>
      <c r="B1129" t="inlineStr">
        <is>
          <t>CVE-2018-3757</t>
        </is>
      </c>
      <c r="C1129" t="inlineStr">
        <is>
          <t>pdf-image</t>
        </is>
      </c>
      <c r="D1129" t="inlineStr">
        <is>
          <t>MODERATE</t>
        </is>
      </c>
      <c r="E1129" t="inlineStr">
        <is>
          <t>Command Injection in pdf-image</t>
        </is>
      </c>
      <c r="F1129" t="inlineStr">
        <is>
          <t>Versions of `pdf-image` before 2.0.0 are vulnerable to command injection. This vulnerability is exploitable if the attacker has control over the `pdfFilePath` variable passed into `pdf-image`.
## Recommendation
Update to version 2.0.0 or later.</t>
        </is>
      </c>
      <c r="G1129" t="inlineStr">
        <is>
          <t>2020-09-01T20:44:52Z</t>
        </is>
      </c>
      <c r="H1129" t="inlineStr">
        <is>
          <t>&lt; 2.0.0</t>
        </is>
      </c>
      <c r="I1129" t="inlineStr">
        <is>
          <t>2.0.0</t>
        </is>
      </c>
    </row>
    <row r="1130">
      <c r="A1130" s="1" t="n">
        <v>1128</v>
      </c>
      <c r="B1130" t="inlineStr">
        <is>
          <t>CVE-2018-3755</t>
        </is>
      </c>
      <c r="C1130" t="inlineStr">
        <is>
          <t>sexstatic</t>
        </is>
      </c>
      <c r="D1130" t="inlineStr">
        <is>
          <t>MODERATE</t>
        </is>
      </c>
      <c r="E1130" t="inlineStr">
        <is>
          <t>Cross-Site Scripting in sexstatic</t>
        </is>
      </c>
      <c r="F1130" t="inlineStr">
        <is>
          <t>All versions of `sexstatic` are vulnerable to stored cross-site scripting (xss). This is exploitable if an attacker can control a filename that is served by `sexstatic`.
## Recommendation
As there is no fix is currently available for this vulnerability it is our recommendation to not install or used this module at this time.</t>
        </is>
      </c>
      <c r="G1130" t="inlineStr">
        <is>
          <t>2018-10-01T16:30:38Z</t>
        </is>
      </c>
      <c r="H1130" t="inlineStr">
        <is>
          <t>&lt;= 0.6.2</t>
        </is>
      </c>
      <c r="I1130" t="inlineStr"/>
    </row>
    <row r="1131">
      <c r="A1131" s="1" t="n">
        <v>1129</v>
      </c>
      <c r="B1131" t="inlineStr">
        <is>
          <t>GHSA-pv55-r6j3-wp94</t>
        </is>
      </c>
      <c r="C1131" t="inlineStr">
        <is>
          <t>eslint-config-eslint</t>
        </is>
      </c>
      <c r="D1131" t="inlineStr">
        <is>
          <t>CRITICAL</t>
        </is>
      </c>
      <c r="E1131" t="inlineStr">
        <is>
          <t>Malicious Package in eslint-config-eslint</t>
        </is>
      </c>
      <c r="F1131" t="inlineStr">
        <is>
          <t xml:space="preserve">Version 5.0.2 of `eslint-config-eslint` was published without authorization and was found to contain malicious code. This code would read the users `.npmrc` file and send any found authentication tokens to a remote server.
## Recommendation
The best course of action if you found this package installed in your environment is to revoke all your npm tokens. You can find instructions on how to do that here. https://docs.npmjs.com/getting-started/working_with_tokens#how-to-revoke-tokens
</t>
        </is>
      </c>
      <c r="G1131" t="inlineStr">
        <is>
          <t>2020-09-01T20:45:57Z</t>
        </is>
      </c>
      <c r="H1131">
        <f> 5.0.2</f>
        <v/>
      </c>
      <c r="I1131" t="inlineStr">
        <is>
          <t>5.0.1</t>
        </is>
      </c>
    </row>
    <row r="1132">
      <c r="A1132" s="1" t="n">
        <v>1130</v>
      </c>
      <c r="B1132" t="inlineStr">
        <is>
          <t>GHSA-m852-866j-69j8</t>
        </is>
      </c>
      <c r="C1132" t="inlineStr">
        <is>
          <t>eslint-config-airbnb-standard</t>
        </is>
      </c>
      <c r="D1132" t="inlineStr">
        <is>
          <t>CRITICAL</t>
        </is>
      </c>
      <c r="E1132" t="inlineStr">
        <is>
          <t>Malicious Package in eslint-config-airbnb-standard</t>
        </is>
      </c>
      <c r="F1132" t="inlineStr">
        <is>
          <t xml:space="preserve">Version 2.0.0 of `eslint-config-airbnb-standard` was published with a bundled version of `eslint-scope` that  was found to contain malicious code. This code would read the users `.npmrc` file and send it's contents to a remote server.
## Recommendation
The best course of action if you found this package installed in your environment is to revoke all your npm tokens and use a different version of the module. You can find instructions on how to do that here. https://docs.npmjs.com/getting-started/working_with_tokens#how-to-revoke-tokens
</t>
        </is>
      </c>
      <c r="G1132" t="inlineStr">
        <is>
          <t>2020-09-01T20:47:01Z</t>
        </is>
      </c>
      <c r="H1132">
        <f> 2.0.0</f>
        <v/>
      </c>
      <c r="I1132" t="inlineStr">
        <is>
          <t>2.1.0</t>
        </is>
      </c>
    </row>
    <row r="1133">
      <c r="A1133" s="1" t="n">
        <v>1131</v>
      </c>
      <c r="B1133" t="inlineStr">
        <is>
          <t>GHSA-8h8v-6qqm-fwpq</t>
        </is>
      </c>
      <c r="C1133" t="inlineStr">
        <is>
          <t>express-cart</t>
        </is>
      </c>
      <c r="D1133" t="inlineStr">
        <is>
          <t>HIGH</t>
        </is>
      </c>
      <c r="E1133" t="inlineStr">
        <is>
          <t>Path Traversal in express-cart</t>
        </is>
      </c>
      <c r="F1133" t="inlineStr">
        <is>
          <t>Versions of `express-cart` before 1.1.7 are vulnerable to Path Traversal.
## Recommendation
Update to version 1.1.7 or later.</t>
        </is>
      </c>
      <c r="G1133" t="inlineStr">
        <is>
          <t>2020-09-01T21:06:38Z</t>
        </is>
      </c>
      <c r="H1133" t="inlineStr">
        <is>
          <t>&lt;= 1.1.5</t>
        </is>
      </c>
      <c r="I1133" t="inlineStr">
        <is>
          <t>1.1.7</t>
        </is>
      </c>
    </row>
    <row r="1134">
      <c r="A1134" s="1" t="n">
        <v>1132</v>
      </c>
      <c r="B1134" t="inlineStr">
        <is>
          <t>GHSA-9hc2-w9gg-q6jw</t>
        </is>
      </c>
      <c r="C1134" t="inlineStr">
        <is>
          <t>boogeyman</t>
        </is>
      </c>
      <c r="D1134" t="inlineStr">
        <is>
          <t>CRITICAL</t>
        </is>
      </c>
      <c r="E1134" t="inlineStr">
        <is>
          <t>Malicious Package in boogeyman</t>
        </is>
      </c>
      <c r="F1134" t="inlineStr">
        <is>
          <t>All versions of `boogeyman` are considered malicious. This particular package would download a payload from pastebin.com, eval it to read ssh keys and the users `.npmrc` and send them to a private pastebin account.
## Recommendation
This package was published to the npm Registry for a very short period of time. If you happen to find it in your environment you should revoke and rotate your ssh keys and your npm token.</t>
        </is>
      </c>
      <c r="G1134" t="inlineStr">
        <is>
          <t>2020-09-01T21:07:41Z</t>
        </is>
      </c>
      <c r="H1134" t="inlineStr">
        <is>
          <t>&gt;= 0.0.0</t>
        </is>
      </c>
      <c r="I1134" t="inlineStr"/>
    </row>
    <row r="1135">
      <c r="A1135" s="1" t="n">
        <v>1133</v>
      </c>
      <c r="B1135" t="inlineStr">
        <is>
          <t>GHSA-g3qw-9pgp-xpj4</t>
        </is>
      </c>
      <c r="C1135" t="inlineStr">
        <is>
          <t>njwt</t>
        </is>
      </c>
      <c r="D1135" t="inlineStr">
        <is>
          <t>LOW</t>
        </is>
      </c>
      <c r="E1135" t="inlineStr">
        <is>
          <t>Out-of-bounds Read in njwt</t>
        </is>
      </c>
      <c r="F1135" t="inlineStr">
        <is>
          <t>Versions of `njwt` prior to 1.0.0 are vulnerable to out-of-bounds reads when a number is passed into the `base64urlEncode` function. 
On Node.js 6.x or lower this can expose sensitive information and on any other version of Node.js this creates a Denial of Service vulnerability.
## Recommendation
Upgrade to version 1.0.0.</t>
        </is>
      </c>
      <c r="G1135" t="inlineStr">
        <is>
          <t>2020-09-01T21:08:44Z</t>
        </is>
      </c>
      <c r="H1135" t="inlineStr">
        <is>
          <t>&lt; 1.0.0</t>
        </is>
      </c>
      <c r="I1135" t="inlineStr">
        <is>
          <t>1.0.0</t>
        </is>
      </c>
    </row>
    <row r="1136">
      <c r="A1136" s="1" t="n">
        <v>1134</v>
      </c>
      <c r="B1136" t="inlineStr">
        <is>
          <t>GHSA-wpfc-3w63-g4hm</t>
        </is>
      </c>
      <c r="C1136" t="inlineStr">
        <is>
          <t>axois</t>
        </is>
      </c>
      <c r="D1136" t="inlineStr">
        <is>
          <t>CRITICAL</t>
        </is>
      </c>
      <c r="E1136" t="inlineStr">
        <is>
          <t>Malicious Package in axois</t>
        </is>
      </c>
      <c r="F1136" t="inlineStr">
        <is>
          <t>All versions of `axois` are considered malicious. The package is malware designed to take advantage of users making a mistake when typing the name of a module to install. When executed, the package calls home to a Command and Control server to execute arbitrary commands.
## Recommendation
This package was published to the npm Registry for a very short period of time. If you happen to find it in your environment you should revoke and rotate all credentials  found on the compromised machine, as well as completely erase the affected machine and reinstall your Operating System.</t>
        </is>
      </c>
      <c r="G1136" t="inlineStr">
        <is>
          <t>2020-09-01T21:09:48Z</t>
        </is>
      </c>
      <c r="H1136" t="inlineStr">
        <is>
          <t>&gt;= 0</t>
        </is>
      </c>
      <c r="I1136" t="inlineStr"/>
    </row>
    <row r="1137">
      <c r="A1137" s="1" t="n">
        <v>1135</v>
      </c>
      <c r="B1137" t="inlineStr">
        <is>
          <t>GHSA-m5p4-7wf9-6w99</t>
        </is>
      </c>
      <c r="C1137" t="inlineStr">
        <is>
          <t>regenrator</t>
        </is>
      </c>
      <c r="D1137" t="inlineStr">
        <is>
          <t>CRITICAL</t>
        </is>
      </c>
      <c r="E1137" t="inlineStr">
        <is>
          <t>Malicious Package in regenrator</t>
        </is>
      </c>
      <c r="F1137" t="inlineStr">
        <is>
          <t>All versions of `regenrator` are considered malicious. The package is malware designed to take advantage of users making a mistake when typing the name of a module to install. When executed, the package calls home to a Command and Control server to execute arbitrary commands.
## Recommendation
This package was published to the npm Registry for a very short period of time. If you happen to find it in your environment you should revoke and rotate all credentials  found on the compromised machine, as well as completely erase the affected machine and reinstall your Operating System.</t>
        </is>
      </c>
      <c r="G1137" t="inlineStr">
        <is>
          <t>2020-09-01T21:10:53Z</t>
        </is>
      </c>
      <c r="H1137" t="inlineStr">
        <is>
          <t>&gt;= 0</t>
        </is>
      </c>
      <c r="I1137" t="inlineStr"/>
    </row>
    <row r="1138">
      <c r="A1138" s="1" t="n">
        <v>1136</v>
      </c>
      <c r="B1138" t="inlineStr">
        <is>
          <t>GHSA-5x7p-gm79-383m</t>
        </is>
      </c>
      <c r="C1138" t="inlineStr">
        <is>
          <t>regenraotr</t>
        </is>
      </c>
      <c r="D1138" t="inlineStr">
        <is>
          <t>CRITICAL</t>
        </is>
      </c>
      <c r="E1138" t="inlineStr">
        <is>
          <t>Malicious Package in regenraotr</t>
        </is>
      </c>
      <c r="F1138" t="inlineStr">
        <is>
          <t>All versions of `regenraotr` are considered malicious. The package is malware designed to take advantage of users making a mistake when typing the name of a module to install. When executed, the package calls home to a Command and Control server to execute arbitrary commands.
## Recommendation
This package was published to the npm Registry for a very short period of time. If you happen to find it in your environment you should revoke and rotate all credentials  found on the compromised machine, as well as completely erase the affected machine and reinstall your Operating System.</t>
        </is>
      </c>
      <c r="G1138" t="inlineStr">
        <is>
          <t>2020-09-01T21:11:57Z</t>
        </is>
      </c>
      <c r="H1138" t="inlineStr">
        <is>
          <t>&gt;= 0</t>
        </is>
      </c>
      <c r="I1138" t="inlineStr"/>
    </row>
    <row r="1139">
      <c r="A1139" s="1" t="n">
        <v>1137</v>
      </c>
      <c r="B1139" t="inlineStr">
        <is>
          <t>GHSA-wp2p-q35g-3rjj</t>
        </is>
      </c>
      <c r="C1139" t="inlineStr">
        <is>
          <t>soket.io</t>
        </is>
      </c>
      <c r="D1139" t="inlineStr">
        <is>
          <t>CRITICAL</t>
        </is>
      </c>
      <c r="E1139" t="inlineStr">
        <is>
          <t>Malicious Package in soket.io</t>
        </is>
      </c>
      <c r="F1139" t="inlineStr">
        <is>
          <t>All versions of `soket.io` are considered malicious. The package is malware designed to take advantage of users making a mistake when typing the name of a module to install. When executed, the package calls home to a Command and Control server to execute arbitrary commands.
## Recommendation
This package was published to the npm Registry for a very short period of time. If you happen to find it in your environment you should revoke and rotate all credentials  found on the compromised machine, as well as completely erase the affected machine and reinstall your Operating System.</t>
        </is>
      </c>
      <c r="G1139" t="inlineStr">
        <is>
          <t>2020-09-01T21:13:01Z</t>
        </is>
      </c>
      <c r="H1139" t="inlineStr">
        <is>
          <t>&gt;= 0</t>
        </is>
      </c>
      <c r="I1139" t="inlineStr"/>
    </row>
    <row r="1140">
      <c r="A1140" s="1" t="n">
        <v>1138</v>
      </c>
      <c r="B1140" t="inlineStr">
        <is>
          <t>GHSA-x6gq-467r-hwcc</t>
        </is>
      </c>
      <c r="C1140" t="inlineStr">
        <is>
          <t>soket.js</t>
        </is>
      </c>
      <c r="D1140" t="inlineStr">
        <is>
          <t>CRITICAL</t>
        </is>
      </c>
      <c r="E1140" t="inlineStr">
        <is>
          <t>Malicious Package in soket.js</t>
        </is>
      </c>
      <c r="F1140" t="inlineStr">
        <is>
          <t>All versions of `soket.js` are considered malicious. The package is malware designed to take advantage of users making a mistake when typing the name of a module to install. When executed, the package calls home to a Command and Control server to execute arbitrary commands.
## Recommendation
This package was published to the npm Registry for a very short period of time. If you happen to find it in your environment you should revoke and rotate all credentials  found on the compromised machine, as well as completely erase the affected machine and reinstall your Operating System.</t>
        </is>
      </c>
      <c r="G1140" t="inlineStr">
        <is>
          <t>2020-09-01T21:14:05Z</t>
        </is>
      </c>
      <c r="H1140" t="inlineStr">
        <is>
          <t>&gt;= 0</t>
        </is>
      </c>
      <c r="I1140" t="inlineStr"/>
    </row>
    <row r="1141">
      <c r="A1141" s="1" t="n">
        <v>1139</v>
      </c>
      <c r="B1141" t="inlineStr">
        <is>
          <t>GHSA-j3qq-qvc8-c6g7</t>
        </is>
      </c>
      <c r="C1141" t="inlineStr">
        <is>
          <t>foever</t>
        </is>
      </c>
      <c r="D1141" t="inlineStr">
        <is>
          <t>CRITICAL</t>
        </is>
      </c>
      <c r="E1141" t="inlineStr">
        <is>
          <t>Malicious Package in foever</t>
        </is>
      </c>
      <c r="F1141" t="inlineStr">
        <is>
          <t>All versions of `foever` are considered malicious. The package is malware designed to take advantage of users making a mistake when typing the name of a module to install. When executed, the package calls home to a Command and Control server to execute arbitrary commands.
## Recommendation
This package was published to the npm Registry for a very short period of time. If you happen to find it in your environment you should revoke and rotate all credentials  found on the compromised machine, as well as completely erase the affected machine and reinstall your Operating System.</t>
        </is>
      </c>
      <c r="G1141" t="inlineStr">
        <is>
          <t>2020-09-01T21:15:09Z</t>
        </is>
      </c>
      <c r="H1141" t="inlineStr">
        <is>
          <t>&gt;= 0</t>
        </is>
      </c>
      <c r="I1141" t="inlineStr"/>
    </row>
    <row r="1142">
      <c r="A1142" s="1" t="n">
        <v>1140</v>
      </c>
      <c r="B1142" t="inlineStr">
        <is>
          <t>CVE-2018-3784</t>
        </is>
      </c>
      <c r="C1142" t="inlineStr">
        <is>
          <t>cryo</t>
        </is>
      </c>
      <c r="D1142" t="inlineStr">
        <is>
          <t>HIGH</t>
        </is>
      </c>
      <c r="E1142" t="inlineStr">
        <is>
          <t>Code Injection in cryo</t>
        </is>
      </c>
      <c r="F1142" t="inlineStr">
        <is>
          <t>All versions of `cryo` are vulnerable to code injection due to an Insecure implementation of deserialization.
## Proof of concept
```
var Cryo = require('cryo');
var frozen = '{"root":"_CRYO_REF_3","references":[{"contents":{},"value":"_CRYO_FUNCTION_function () {console.log(\\"defconrussia\\"); return 1111;}"},{"contents":{},"value":"_CRYO_FUNCTION_function () {console.log(\\"defconrussia\\");return 2222;}"},{"contents":{"toString":"_CRYO_REF_0","valueOf":"_CRYO_REF_1"},"value":"_CRYO_OBJECT_"},{"contents":{"__proto__":"_CRYO_REF_2"},"value":"_CRYO_OBJECT_"}]}'
var hydrated = Cryo.parse(frozen);
console.log(hydrated);
```
## Recommendation
No fix is currently available. Consider using an alternative module until a fix is made available.</t>
        </is>
      </c>
      <c r="G1142" t="inlineStr">
        <is>
          <t>2018-08-21T17:02:43Z</t>
        </is>
      </c>
      <c r="H1142" t="inlineStr">
        <is>
          <t>&lt;= 0.0.6</t>
        </is>
      </c>
      <c r="I1142" t="inlineStr"/>
    </row>
    <row r="1143">
      <c r="A1143" s="1" t="n">
        <v>1141</v>
      </c>
      <c r="B1143" t="inlineStr">
        <is>
          <t>CVE-2018-3751</t>
        </is>
      </c>
      <c r="C1143" t="inlineStr">
        <is>
          <t>merge-recursive</t>
        </is>
      </c>
      <c r="D1143" t="inlineStr">
        <is>
          <t>LOW</t>
        </is>
      </c>
      <c r="E1143" t="inlineStr">
        <is>
          <t>Prototype Pollution in merge-recursive</t>
        </is>
      </c>
      <c r="F1143" t="inlineStr">
        <is>
          <t xml:space="preserve">All versions of `merge-recursive` are vulnerable to Prototype Pollution. When malicious user input is merged with another object it allows the attacker to modify the prototype of Object via `__proto__` causing the addition or modification of an existing property.
Proof of concept:
```
var merge = require('merge-recursive').recursive;
var malicious_payload = '{"__proto__":{"oops":"It works !"}}';
var a = {};
console.log("Before : " + a.oops);
merge({}, JSON.parse(malicious_payload));
console.log("After : " + a.oops);
```
## Recommendation
There is currently no fix available. </t>
        </is>
      </c>
      <c r="G1143" t="inlineStr">
        <is>
          <t>2018-09-18T13:46:06Z</t>
        </is>
      </c>
      <c r="H1143" t="inlineStr">
        <is>
          <t>&lt;= 0.0.3</t>
        </is>
      </c>
      <c r="I1143" t="inlineStr"/>
    </row>
    <row r="1144">
      <c r="A1144" s="1" t="n">
        <v>1142</v>
      </c>
      <c r="B1144" t="inlineStr">
        <is>
          <t>GHSA-992f-wf4w-x36v</t>
        </is>
      </c>
      <c r="C1144" t="inlineStr">
        <is>
          <t>merge-objects</t>
        </is>
      </c>
      <c r="D1144" t="inlineStr">
        <is>
          <t>LOW</t>
        </is>
      </c>
      <c r="E1144" t="inlineStr">
        <is>
          <t>Prototype Pollution in merge-objects</t>
        </is>
      </c>
      <c r="F1144" t="inlineStr">
        <is>
          <t>All versions of `merge-objects` are vulnerable to Prototype Pollution.
## Recommendation
No fix is available for this vulnerability at this time. It is our recommendation to use an alternative package.</t>
        </is>
      </c>
      <c r="G1144" t="inlineStr">
        <is>
          <t>2020-09-01T21:16:13Z</t>
        </is>
      </c>
      <c r="H1144" t="inlineStr">
        <is>
          <t>&gt;= 0.0.0</t>
        </is>
      </c>
      <c r="I1144" t="inlineStr"/>
    </row>
    <row r="1145">
      <c r="A1145" s="1" t="n">
        <v>1143</v>
      </c>
      <c r="B1145" t="inlineStr">
        <is>
          <t>GHSA-f5cv-xrv9-r8w7</t>
        </is>
      </c>
      <c r="C1145" t="inlineStr">
        <is>
          <t>express-cart</t>
        </is>
      </c>
      <c r="D1145" t="inlineStr">
        <is>
          <t>HIGH</t>
        </is>
      </c>
      <c r="E1145" t="inlineStr">
        <is>
          <t>NoSQL injection in express-cart</t>
        </is>
      </c>
      <c r="F1145" t="inlineStr">
        <is>
          <t>Versions of `express-cart` before 1.1.8 are vulnerable to NoSQL injection. 
The vulnerability is caused by the lack of user input sanitization in the login handlers. In both cases, the customer login and the admin login, parameters from the JSON body are sent directly into the MongoDB query which allows to insert operators. 
These operators can be used to extract the value of the field blindly in the same manner of a blind SQL injection. In this case, the `$regex` operator is used to guess each character of the token from the start.
## Recommendation
Update to version 1.1.8 or later.</t>
        </is>
      </c>
      <c r="G1145" t="inlineStr">
        <is>
          <t>2020-09-01T21:17:16Z</t>
        </is>
      </c>
      <c r="H1145" t="inlineStr">
        <is>
          <t>&lt;= 1.1.7</t>
        </is>
      </c>
      <c r="I1145" t="inlineStr">
        <is>
          <t>1.1.8</t>
        </is>
      </c>
    </row>
    <row r="1146">
      <c r="A1146" s="1" t="n">
        <v>1144</v>
      </c>
      <c r="B1146" t="inlineStr">
        <is>
          <t>CVE-2018-14730</t>
        </is>
      </c>
      <c r="C1146" t="inlineStr">
        <is>
          <t>browserify-hmr</t>
        </is>
      </c>
      <c r="D1146" t="inlineStr">
        <is>
          <t>HIGH</t>
        </is>
      </c>
      <c r="E1146" t="inlineStr">
        <is>
          <t>Missing Origin Validation in browserify-hmr</t>
        </is>
      </c>
      <c r="F1146" t="inlineStr">
        <is>
          <t>Versions of `browserify-hmr` prior to 0.4.0 are missing origin validation on the websocket server. 
This vulnerability allows a remote attacker to steal a developer's source code because the origin of requests to the websocket server that is used for Hot Module Replacement (HMR) are not validated.
## Recommendation
Upgrade to version 0.4.0 or later.</t>
        </is>
      </c>
      <c r="G1146" t="inlineStr">
        <is>
          <t>2020-09-01T21:18:20Z</t>
        </is>
      </c>
      <c r="H1146" t="inlineStr">
        <is>
          <t>&lt; 0.4.0</t>
        </is>
      </c>
      <c r="I1146" t="inlineStr">
        <is>
          <t>0.4.0</t>
        </is>
      </c>
    </row>
    <row r="1147">
      <c r="A1147" s="1" t="n">
        <v>1145</v>
      </c>
      <c r="B1147" t="inlineStr">
        <is>
          <t>GHSA-9hqj-38j2-5jgm</t>
        </is>
      </c>
      <c r="C1147" t="inlineStr">
        <is>
          <t>ascii-art</t>
        </is>
      </c>
      <c r="D1147" t="inlineStr">
        <is>
          <t>LOW</t>
        </is>
      </c>
      <c r="E1147" t="inlineStr">
        <is>
          <t>Command Injection in ascii-art</t>
        </is>
      </c>
      <c r="F1147" t="inlineStr">
        <is>
          <t>Versions of `ascii-art` before 1.4.4 are vulnerable to command injection. This is exploitable when user input is passed into the argument of the `ascii-art preview` command. 
Example Proof of concept:
`ascii-art preview 'doom"; touch /tmp/malicious; echo "'`
Given that the input is passed on the command line and none of the api methods are vulnerable to this,  the likely exploitation vector is when the ascii-art comment is being called programmatically using something like `execFile`.
## Recommendation
Update to version 1.4.4 or later.</t>
        </is>
      </c>
      <c r="G1147" t="inlineStr">
        <is>
          <t>2020-09-01T21:19:23Z</t>
        </is>
      </c>
      <c r="H1147" t="inlineStr">
        <is>
          <t>&lt;= 1.4.2</t>
        </is>
      </c>
      <c r="I1147" t="inlineStr">
        <is>
          <t>1.4.4</t>
        </is>
      </c>
    </row>
    <row r="1148">
      <c r="A1148" s="1" t="n">
        <v>1146</v>
      </c>
      <c r="B1148" t="inlineStr">
        <is>
          <t>GHSA-xhjx-mfr6-9rr4</t>
        </is>
      </c>
      <c r="C1148" t="inlineStr">
        <is>
          <t>samsung-remote</t>
        </is>
      </c>
      <c r="D1148" t="inlineStr">
        <is>
          <t>CRITICAL</t>
        </is>
      </c>
      <c r="E1148" t="inlineStr">
        <is>
          <t>Command Injection in samsung-remote</t>
        </is>
      </c>
      <c r="F1148" t="inlineStr">
        <is>
          <t>Versions of `samsung-remote` before 1.3.5 are vulnerable to command injection. This vulnerability is exploitable if user input is passed into the `ip` option of the package constructor.
## Recommendation
Update to version 1.3.5 or later.</t>
        </is>
      </c>
      <c r="G1148" t="inlineStr">
        <is>
          <t>2020-09-01T21:20:28Z</t>
        </is>
      </c>
      <c r="H1148" t="inlineStr">
        <is>
          <t>&lt; 1.3.5</t>
        </is>
      </c>
      <c r="I1148" t="inlineStr">
        <is>
          <t>1.3.5</t>
        </is>
      </c>
    </row>
    <row r="1149">
      <c r="A1149" s="1" t="n">
        <v>1147</v>
      </c>
      <c r="B1149" t="inlineStr">
        <is>
          <t>GHSA-9x64-5r7x-2q53</t>
        </is>
      </c>
      <c r="C1149" t="inlineStr">
        <is>
          <t>flatmap-stream</t>
        </is>
      </c>
      <c r="D1149" t="inlineStr">
        <is>
          <t>CRITICAL</t>
        </is>
      </c>
      <c r="E1149" t="inlineStr">
        <is>
          <t>Malicious Package in flatmap-stream</t>
        </is>
      </c>
      <c r="F1149" t="inlineStr">
        <is>
          <t>Version 0.1.1 of `flatmap-stream` is considered malicious.
This module runs an encrypted payload targeting a very specific application, `copay` and because they shared the same description it would have likely worked for `copay-dash`.
The injected code:
- Read in AES encrypted data from a file disguised as a test fixture
- Grabbed the npm package description of the module that imported it, using an automatically set environment variable
- Used the package description as a key to decrypt a chunk of data pulled in from the disguised file
The decrypted data was part of a module, which was then compiled in memory and executed.
This module performed the following actions:
- Decrypted another chunk of data from the disguised file
- Concatenated a small, commented prefix from the first decrypted chunk to the end of the second decrypted chunk
- Performed minor decoding tasks to transform the concatenated block of code from invalid JS to valid JS (we believe this was done to evade detection by dynamic analysis tools)
- Wrote this processed block of JS out to a file stored in a dependency that would be packaged by the build scripts: 
The chunk of code that was written out was the actual malicious code, intended to be run on devices owned by the end users of Copay.
This code would do the following:
- Detect the current environment: Mobile/Cordova/Electron
- Check the Bitcoin and Bitcoin Cash balances on the victim's copay account
- If the current balance was greater than 100 Bitcoin, or 1000 Bitcoin Cash:
  - Harvest the victim's account data in full
  - Harvest the victim's copay private keys
  - Send the victim's account data/private keys off to a collection
## Recommendation
If you find this module in your environment it's best to remove it. The malicious version of event-stream and flatmap-stream have been removed from the npm Registry.</t>
        </is>
      </c>
      <c r="G1149" t="inlineStr">
        <is>
          <t>2020-09-01T21:21:32Z</t>
        </is>
      </c>
      <c r="H1149">
        <f> 0.1.1</f>
        <v/>
      </c>
      <c r="I1149" t="inlineStr"/>
    </row>
    <row r="1150">
      <c r="A1150" s="1" t="n">
        <v>1148</v>
      </c>
      <c r="B1150" t="inlineStr">
        <is>
          <t>GHSA-h5vj-f7r9-w564</t>
        </is>
      </c>
      <c r="C1150" t="inlineStr">
        <is>
          <t>text-qrcode</t>
        </is>
      </c>
      <c r="D1150" t="inlineStr">
        <is>
          <t>HIGH</t>
        </is>
      </c>
      <c r="E1150" t="inlineStr">
        <is>
          <t>Entropy Backdoor in text-qrcode</t>
        </is>
      </c>
      <c r="F1150" t="inlineStr">
        <is>
          <t>All versions of `text-qrcode` contain malicious code that overwrites the `randomBytes` method for the `crypto` module with a function that generates weak entropy. Instead of generating 32 bytes, the infected randomBytes will generate 3 bytes of entropy and hash them, resulting in a 32 byte value being returned, but one that is easily guessable. 
## Recommendation
Uninstall `text-qrcode` immediately. If the module was used to generate entropy that is load bearing, all such instances of generated entropy must be replaced. This includes things like bitcoin wallets, private keys, encrypted messages, etc.</t>
        </is>
      </c>
      <c r="G1150" t="inlineStr">
        <is>
          <t>2020-09-01T21:22:35Z</t>
        </is>
      </c>
      <c r="H1150" t="inlineStr">
        <is>
          <t>&gt;= 0.0.0</t>
        </is>
      </c>
      <c r="I1150" t="inlineStr"/>
    </row>
    <row r="1151">
      <c r="A1151" s="1" t="n">
        <v>1149</v>
      </c>
      <c r="B1151" t="inlineStr">
        <is>
          <t>CVE-2018-16473</t>
        </is>
      </c>
      <c r="C1151" t="inlineStr">
        <is>
          <t>takeapeek</t>
        </is>
      </c>
      <c r="D1151" t="inlineStr">
        <is>
          <t>HIGH</t>
        </is>
      </c>
      <c r="E1151" t="inlineStr">
        <is>
          <t>Path Traversal in takeapeek</t>
        </is>
      </c>
      <c r="F1151" t="inlineStr">
        <is>
          <t>All versions of `takeapeek` are vulnerable to path traversal exposing files and directories.
## Recommendation
As no fix is currently available for this vulnerability is it is our recommendation to use another static file server.</t>
        </is>
      </c>
      <c r="G1151" t="inlineStr">
        <is>
          <t>2018-11-06T23:12:30Z</t>
        </is>
      </c>
      <c r="H1151" t="inlineStr">
        <is>
          <t>&lt;= 0.2.2</t>
        </is>
      </c>
      <c r="I1151" t="inlineStr"/>
    </row>
    <row r="1152">
      <c r="A1152" s="1" t="n">
        <v>1150</v>
      </c>
      <c r="B1152" t="inlineStr">
        <is>
          <t>CVE-2018-16474</t>
        </is>
      </c>
      <c r="C1152" t="inlineStr">
        <is>
          <t>tianma-static</t>
        </is>
      </c>
      <c r="D1152" t="inlineStr">
        <is>
          <t>CRITICAL</t>
        </is>
      </c>
      <c r="E1152" t="inlineStr">
        <is>
          <t>Stored Cross-Site Scripting in tianma-static</t>
        </is>
      </c>
      <c r="F1152" t="inlineStr">
        <is>
          <t>All versions of `tianma-static` are vulnerable to stored cross-site scripting (XSS). The vulnerability is exploitable if a user can control the name of a file that is served by `tianma-static`
## Recommendation
As no fix is available for this vulnerability at this time it is our recommendation to use another static file server.</t>
        </is>
      </c>
      <c r="G1152" t="inlineStr">
        <is>
          <t>2018-11-06T23:12:01Z</t>
        </is>
      </c>
      <c r="H1152" t="inlineStr">
        <is>
          <t>&lt;= 1.0.4</t>
        </is>
      </c>
      <c r="I1152" t="inlineStr"/>
    </row>
    <row r="1153">
      <c r="A1153" s="1" t="n">
        <v>1151</v>
      </c>
      <c r="B1153" t="inlineStr">
        <is>
          <t>CVE-2018-16475</t>
        </is>
      </c>
      <c r="C1153" t="inlineStr">
        <is>
          <t>knightjs</t>
        </is>
      </c>
      <c r="D1153" t="inlineStr">
        <is>
          <t>HIGH</t>
        </is>
      </c>
      <c r="E1153" t="inlineStr">
        <is>
          <t>Path Traversal in knightjs</t>
        </is>
      </c>
      <c r="F1153" t="inlineStr">
        <is>
          <t xml:space="preserve">All versions of `knightjs` are vulnerable to Path Traversal. 
This vulnerability allows an attacker to read content of arbitrary files on the server due to lack of input validation.
## Recommendation
As there is currently no fix for this module we recommend not using this module in production environments. </t>
        </is>
      </c>
      <c r="G1153" t="inlineStr">
        <is>
          <t>2018-11-06T23:11:10Z</t>
        </is>
      </c>
      <c r="H1153" t="inlineStr">
        <is>
          <t>&lt;= 0.0.1</t>
        </is>
      </c>
      <c r="I1153" t="inlineStr"/>
    </row>
    <row r="1154">
      <c r="A1154" s="1" t="n">
        <v>1152</v>
      </c>
      <c r="B1154" t="inlineStr">
        <is>
          <t>GHSA-xwqw-rf2q-xmhf</t>
        </is>
      </c>
      <c r="C1154" t="inlineStr">
        <is>
          <t>buefy</t>
        </is>
      </c>
      <c r="D1154" t="inlineStr">
        <is>
          <t>HIGH</t>
        </is>
      </c>
      <c r="E1154" t="inlineStr">
        <is>
          <t>Cross-Site Scripting in buefy</t>
        </is>
      </c>
      <c r="F1154" t="inlineStr">
        <is>
          <t>Versions of buefy prior to 0.7.2 are vulnerable to Cross-Site Scripting, allowing attackers to manipulate the DOM and execute remote code. The autocomplete list renders user input as HTML without encoding.
## Recommendation
Upgrade to version 0.7.2 or later.</t>
        </is>
      </c>
      <c r="G1154" t="inlineStr">
        <is>
          <t>2020-09-01T21:23:38Z</t>
        </is>
      </c>
      <c r="H1154" t="inlineStr">
        <is>
          <t>&lt; 0.7.2</t>
        </is>
      </c>
      <c r="I1154" t="inlineStr">
        <is>
          <t>0.7.2</t>
        </is>
      </c>
    </row>
    <row r="1155">
      <c r="A1155" s="1" t="n">
        <v>1153</v>
      </c>
      <c r="B1155" t="inlineStr">
        <is>
          <t>GHSA-hgr5-82rc-p936</t>
        </is>
      </c>
      <c r="C1155" t="inlineStr">
        <is>
          <t>md-data-table</t>
        </is>
      </c>
      <c r="D1155" t="inlineStr">
        <is>
          <t>HIGH</t>
        </is>
      </c>
      <c r="E1155" t="inlineStr">
        <is>
          <t>Cross-Site Scripting in md-data-table</t>
        </is>
      </c>
      <c r="F1155" t="inlineStr">
        <is>
          <t>All versions of `md-data-table` are vulnerable to cross-site scripting (XSS). This vulnerability is exploitable if an attacker has control over data that is rendered by `mdt-row`
## Recommendation
As there is no fix for this vulnerability at this time we recommend either selecting another package to perform this functionality or properly sanitizing all user data prior to rendering with `md-data-table`</t>
        </is>
      </c>
      <c r="G1155" t="inlineStr">
        <is>
          <t>2020-09-01T21:24:41Z</t>
        </is>
      </c>
      <c r="H1155" t="inlineStr">
        <is>
          <t>&gt;= 0.0.0</t>
        </is>
      </c>
      <c r="I1155" t="inlineStr"/>
    </row>
    <row r="1156">
      <c r="A1156" s="1" t="n">
        <v>1154</v>
      </c>
      <c r="B1156" t="inlineStr">
        <is>
          <t>GHSA-mpjf-8cmf-p789</t>
        </is>
      </c>
      <c r="C1156" t="inlineStr">
        <is>
          <t>jingo</t>
        </is>
      </c>
      <c r="D1156" t="inlineStr">
        <is>
          <t>HIGH</t>
        </is>
      </c>
      <c r="E1156" t="inlineStr">
        <is>
          <t>Cross-Site Scripting in jingo</t>
        </is>
      </c>
      <c r="F1156" t="inlineStr">
        <is>
          <t>Versions of `jingo` prior to 1.9.2 are vulnerable to Cross-Site Scripting (XSS). If malicious input such as `&lt;script&gt;alert(1)&lt;/script&gt;` is placed in the content of a wiki page, Jingo does not properly encode the input and it is executed instead of rendered as text.
## Recommendation
Upgrade to version 1.9.2</t>
        </is>
      </c>
      <c r="G1156" t="inlineStr">
        <is>
          <t>2020-09-01T21:25:46Z</t>
        </is>
      </c>
      <c r="H1156" t="inlineStr">
        <is>
          <t>&lt; 1.9.2</t>
        </is>
      </c>
      <c r="I1156" t="inlineStr">
        <is>
          <t>1.9.2</t>
        </is>
      </c>
    </row>
    <row r="1157">
      <c r="A1157" s="1" t="n">
        <v>1155</v>
      </c>
      <c r="B1157" t="inlineStr">
        <is>
          <t>GHSA-x6m6-5hrf-fh6r</t>
        </is>
      </c>
      <c r="C1157" t="inlineStr">
        <is>
          <t>markdown-it-toc-and-anchor</t>
        </is>
      </c>
      <c r="D1157" t="inlineStr">
        <is>
          <t>MODERATE</t>
        </is>
      </c>
      <c r="E1157" t="inlineStr">
        <is>
          <t>Denial of Service in markdown-it-toc-and-anchor</t>
        </is>
      </c>
      <c r="F1157" t="inlineStr">
        <is>
          <t>All versions of `markdown-it-toc-and-anchor` are vulnerable to Denial of Service. Parsing markdown containing `**text**+\n@[toc]` causes the application to enter and infinite loop.
## Recommendation
No fix is currently available. Consider using an alternative module until a fix is made available.</t>
        </is>
      </c>
      <c r="G1157" t="inlineStr">
        <is>
          <t>2020-09-01T21:26:50Z</t>
        </is>
      </c>
      <c r="H1157" t="inlineStr">
        <is>
          <t>&lt; 4.2.0</t>
        </is>
      </c>
      <c r="I1157" t="inlineStr">
        <is>
          <t>4.2.0</t>
        </is>
      </c>
    </row>
    <row r="1158">
      <c r="A1158" s="1" t="n">
        <v>1156</v>
      </c>
      <c r="B1158" t="inlineStr">
        <is>
          <t>GHSA-w32g-5hqp-gg6q</t>
        </is>
      </c>
      <c r="C1158" t="inlineStr">
        <is>
          <t>mermaid</t>
        </is>
      </c>
      <c r="D1158" t="inlineStr">
        <is>
          <t>HIGH</t>
        </is>
      </c>
      <c r="E1158" t="inlineStr">
        <is>
          <t>Cross-Site Scripting in mermaid</t>
        </is>
      </c>
      <c r="F1158" t="inlineStr">
        <is>
          <t>Versions of `mermaid` prior to 8.2.3 are vulnerable to Cross-Site Scripting. If malicious input  such as `A["&lt;img src=invalid onerror=alert('XSS')&gt;&lt;/img&gt;"] ` is provided to the application, it will execute the code instead of rendering it as text due to improper output encoding.
## Recommendation
Upgrade to version 8.2.3 or later</t>
        </is>
      </c>
      <c r="G1158" t="inlineStr">
        <is>
          <t>2020-09-02T15:41:41Z</t>
        </is>
      </c>
      <c r="H1158" t="inlineStr">
        <is>
          <t>&lt; 8.2.3</t>
        </is>
      </c>
      <c r="I1158" t="inlineStr">
        <is>
          <t>8.2.3</t>
        </is>
      </c>
    </row>
    <row r="1159">
      <c r="A1159" s="1" t="n">
        <v>1157</v>
      </c>
      <c r="B1159" t="inlineStr">
        <is>
          <t>GHSA-44vf-8ffm-v2qh</t>
        </is>
      </c>
      <c r="C1159" t="inlineStr">
        <is>
          <t>rails-session-decoder</t>
        </is>
      </c>
      <c r="D1159" t="inlineStr">
        <is>
          <t>HIGH</t>
        </is>
      </c>
      <c r="E1159" t="inlineStr">
        <is>
          <t>Sensitive Data Exposure in rails-session-decoder</t>
        </is>
      </c>
      <c r="F1159" t="inlineStr">
        <is>
          <t>All versions of `rails-session-decoder` are missing verification of the Message Authentication Code appended to the cookies. This may lead to decryption of cipher text thus exposing encrypted information.
## Recommendation
No fix is currently available. Consider using an alternative module until a fix is made available.</t>
        </is>
      </c>
      <c r="G1159" t="inlineStr">
        <is>
          <t>2020-09-02T15:42:47Z</t>
        </is>
      </c>
      <c r="H1159" t="inlineStr">
        <is>
          <t>&gt;= 0.0.0</t>
        </is>
      </c>
      <c r="I1159" t="inlineStr"/>
    </row>
    <row r="1160">
      <c r="A1160" s="1" t="n">
        <v>1158</v>
      </c>
      <c r="B1160" t="inlineStr">
        <is>
          <t>GHSA-m5ch-gx8g-rg73</t>
        </is>
      </c>
      <c r="C1160" t="inlineStr">
        <is>
          <t>pomelo-monitor</t>
        </is>
      </c>
      <c r="D1160" t="inlineStr">
        <is>
          <t>HIGH</t>
        </is>
      </c>
      <c r="E1160" t="inlineStr">
        <is>
          <t>Remote Code Execution in pomelo-monitor</t>
        </is>
      </c>
      <c r="F1160" t="inlineStr">
        <is>
          <t>All versions of `pomelo-monitor` are vulnerable to Remote Code Execution. Due to insufficient input validation an attacker could run arbitrary commands on the server thus rendering the package vulnerable to Remote Code Execution.
## Recommendation
No fix is currently available. Consider using an alternative module until a fix is made available.</t>
        </is>
      </c>
      <c r="G1160" t="inlineStr">
        <is>
          <t>2020-09-02T15:43:53Z</t>
        </is>
      </c>
      <c r="H1160" t="inlineStr">
        <is>
          <t>&gt;= 0.0.0</t>
        </is>
      </c>
      <c r="I1160" t="inlineStr"/>
    </row>
    <row r="1161">
      <c r="A1161" s="1" t="n">
        <v>1159</v>
      </c>
      <c r="B1161" t="inlineStr">
        <is>
          <t>GHSA-9p64-h5q4-phpm</t>
        </is>
      </c>
      <c r="C1161" t="inlineStr">
        <is>
          <t>office-converter</t>
        </is>
      </c>
      <c r="D1161" t="inlineStr">
        <is>
          <t>HIGH</t>
        </is>
      </c>
      <c r="E1161" t="inlineStr">
        <is>
          <t>Remote Code Execution in office-converter</t>
        </is>
      </c>
      <c r="F1161" t="inlineStr">
        <is>
          <t>All versions of `office-converter` are vulnerable to Remote Code Execution. Due to insufficient input validation an attacker could run arbitrary commands on the server thus rendering the package vulnerable to Remote Code Execution.
## Recommendation
No fix is currently available. Consider using an alternative module until a fix is made available.</t>
        </is>
      </c>
      <c r="G1161" t="inlineStr">
        <is>
          <t>2020-09-02T15:44:58Z</t>
        </is>
      </c>
      <c r="H1161" t="inlineStr">
        <is>
          <t>&gt;= 0.0.0</t>
        </is>
      </c>
      <c r="I1161" t="inlineStr"/>
    </row>
    <row r="1162">
      <c r="A1162" s="1" t="n">
        <v>1160</v>
      </c>
      <c r="B1162" t="inlineStr">
        <is>
          <t>GHSA-x9hc-rw35-f44h</t>
        </is>
      </c>
      <c r="C1162" t="inlineStr">
        <is>
          <t>static-eval</t>
        </is>
      </c>
      <c r="D1162" t="inlineStr">
        <is>
          <t>MODERATE</t>
        </is>
      </c>
      <c r="E1162" t="inlineStr">
        <is>
          <t>Sandbox Breakout / Arbitrary Code Execution in static-eval</t>
        </is>
      </c>
      <c r="F1162" t="inlineStr">
        <is>
          <t>Versions of `static-eval`prior to 2.0.2 pass untrusted user input directly to the global function constructor, resulting in an arbitrary code execution vulnerability when user input is parsed via the package.
## Proof of concept
```
var evaluate = require('static-eval');
var parse = require('esprima').parse;
var src = process.argv[2];
var payload = '(function({x}){return x.constructor})({x:"".sub})("console.log(process.env)")()'
var ast = parse(payload).body[0].expression;
console.log(evaluate(ast, {x:1}));
```
## Recommendation
Upgrade to version 2.0.2 or later.</t>
        </is>
      </c>
      <c r="G1162" t="inlineStr">
        <is>
          <t>2020-09-02T15:46:03Z</t>
        </is>
      </c>
      <c r="H1162" t="inlineStr">
        <is>
          <t>&lt;= 2.0.1</t>
        </is>
      </c>
      <c r="I1162" t="inlineStr">
        <is>
          <t>2.0.2</t>
        </is>
      </c>
    </row>
    <row r="1163">
      <c r="A1163" s="1" t="n">
        <v>1161</v>
      </c>
      <c r="B1163" t="inlineStr">
        <is>
          <t>GHSA-p9vv-3945-x93h</t>
        </is>
      </c>
      <c r="C1163" t="inlineStr">
        <is>
          <t>semantic-ui-search</t>
        </is>
      </c>
      <c r="D1163" t="inlineStr">
        <is>
          <t>HIGH</t>
        </is>
      </c>
      <c r="E1163" t="inlineStr">
        <is>
          <t>Cross-Site Scripting in semantic-ui-search</t>
        </is>
      </c>
      <c r="F1163" t="inlineStr">
        <is>
          <t>All versions of `semantic-ui-search` are vulnerable to Cross-Site Scripting. Lack of output encoding on the selection dropdowns can lead to user input being executed instead of printed as text.
## Recommendation
No fix is currently available. Consider using an alternative module until a fix is made available.</t>
        </is>
      </c>
      <c r="G1163" t="inlineStr">
        <is>
          <t>2020-09-02T15:47:10Z</t>
        </is>
      </c>
      <c r="H1163" t="inlineStr">
        <is>
          <t>&gt;= 0</t>
        </is>
      </c>
      <c r="I1163" t="inlineStr"/>
    </row>
    <row r="1164">
      <c r="A1164" s="1" t="n">
        <v>1162</v>
      </c>
      <c r="B1164" t="inlineStr">
        <is>
          <t>GHSA-2hqf-qqmq-pgpp</t>
        </is>
      </c>
      <c r="C1164" t="inlineStr">
        <is>
          <t>commander-js</t>
        </is>
      </c>
      <c r="D1164" t="inlineStr">
        <is>
          <t>CRITICAL</t>
        </is>
      </c>
      <c r="E1164" t="inlineStr">
        <is>
          <t>Malicious Package in commander-js</t>
        </is>
      </c>
      <c r="F1164" t="inlineStr">
        <is>
          <t xml:space="preserve">All versions of `commander-js` are considered malicious. The package is malware designed to take advantage of users making a mistake when typing the name of a module to install. When installed, the package downloads an arbitrary file and executes its contents as a post-install script.
## Recommendation
This package is not available on the npm Registry anymore. If you happen to find this package in your environment you should consider the system it was installed on compromised and assess if further response (such as rotating all credentials found on the compromised machine) is necessary.
</t>
        </is>
      </c>
      <c r="G1164" t="inlineStr">
        <is>
          <t>2020-09-02T15:48:16Z</t>
        </is>
      </c>
      <c r="H1164" t="inlineStr">
        <is>
          <t>&gt;= 0.0.0</t>
        </is>
      </c>
      <c r="I1164" t="inlineStr"/>
    </row>
    <row r="1165">
      <c r="A1165" s="1" t="n">
        <v>1163</v>
      </c>
      <c r="B1165" t="inlineStr">
        <is>
          <t>GHSA-277p-xwpp-3jf7</t>
        </is>
      </c>
      <c r="C1165" t="inlineStr">
        <is>
          <t>rrgod</t>
        </is>
      </c>
      <c r="D1165" t="inlineStr">
        <is>
          <t>CRITICAL</t>
        </is>
      </c>
      <c r="E1165" t="inlineStr">
        <is>
          <t>Malicious Package in rrgod</t>
        </is>
      </c>
      <c r="F1165" t="inlineStr">
        <is>
          <t xml:space="preserve">All versions of `rrgod` are considered malicious. The package is malware designed to run arbitrary scripts. When installed, the package downloads an arbitrary file and executes its contents as a pre, post and install scripts.
## Recommendation
This package is not available on the npm Registry anymore. If you happen to find this package in your environment you should consider the system it was installed on compromised and assess if further response (such as rotating all credentials found on the compromised machine) is necessary.
</t>
        </is>
      </c>
      <c r="G1165" t="inlineStr">
        <is>
          <t>2020-09-02T15:49:22Z</t>
        </is>
      </c>
      <c r="H1165" t="inlineStr">
        <is>
          <t>&gt;= 0.0.0</t>
        </is>
      </c>
      <c r="I1165" t="inlineStr"/>
    </row>
    <row r="1166">
      <c r="A1166" s="1" t="n">
        <v>1164</v>
      </c>
      <c r="B1166" t="inlineStr">
        <is>
          <t>GHSA-p8fm-w787-x6x3</t>
        </is>
      </c>
      <c r="C1166" t="inlineStr">
        <is>
          <t>portionfatty12</t>
        </is>
      </c>
      <c r="D1166" t="inlineStr">
        <is>
          <t>CRITICAL</t>
        </is>
      </c>
      <c r="E1166" t="inlineStr">
        <is>
          <t>Malicious Package in portionfatty12</t>
        </is>
      </c>
      <c r="F1166" t="inlineStr">
        <is>
          <t xml:space="preserve">All versions of `portionfatty12` are considered malicious. The package is malware designed to steal user's data. When installed it uploads the user's public SSH keys to a remote server.
## Recommendation
This package is not available on the npm Registry anymore. If you happen to find this package in your environment you should consider the system it was installed on compromised and assess if further response (such as rotating all credentials found on the compromised machine) is necessary.
</t>
        </is>
      </c>
      <c r="G1166" t="inlineStr">
        <is>
          <t>2020-09-02T15:50:28Z</t>
        </is>
      </c>
      <c r="H1166" t="inlineStr">
        <is>
          <t>&gt;= 0.0.0</t>
        </is>
      </c>
      <c r="I1166" t="inlineStr"/>
    </row>
    <row r="1167">
      <c r="A1167" s="1" t="n">
        <v>1165</v>
      </c>
      <c r="B1167" t="inlineStr">
        <is>
          <t>GHSA-fm4j-4xhm-xpwx</t>
        </is>
      </c>
      <c r="C1167" t="inlineStr">
        <is>
          <t>sandbox</t>
        </is>
      </c>
      <c r="D1167" t="inlineStr">
        <is>
          <t>MODERATE</t>
        </is>
      </c>
      <c r="E1167" t="inlineStr">
        <is>
          <t>Sandbox Breakout / Arbitrary Code Execution in sandbox</t>
        </is>
      </c>
      <c r="F1167" t="inlineStr">
        <is>
          <t>All versions of `sandbox` are vulnerable to Sandbox Escape leading to Remote Code Execution. Due to insufficient input sanitization it is possible to escape the sandbox using constructors.
## Proof of concept
```
var Sandbox = require("sandbox")
s = new Sandbox()
code = `new Function("return (this.constructor.constructor('return (this.process.mainModule.constructor._load)')())")()("util").inspect("hi")`
s.run(code)
```
## Recommendation
No fix is currently available. Consider using an alternative module until a fix is made available.</t>
        </is>
      </c>
      <c r="G1167" t="inlineStr">
        <is>
          <t>2020-09-02T15:51:34Z</t>
        </is>
      </c>
      <c r="H1167" t="inlineStr">
        <is>
          <t>&gt;= 0.0.0</t>
        </is>
      </c>
      <c r="I1167" t="inlineStr"/>
    </row>
    <row r="1168">
      <c r="A1168" s="1" t="n">
        <v>1166</v>
      </c>
      <c r="B1168" t="inlineStr">
        <is>
          <t>GHSA-hxwc-5vw9-2w4w</t>
        </is>
      </c>
      <c r="C1168" t="inlineStr">
        <is>
          <t>loopback-connector-mongodb</t>
        </is>
      </c>
      <c r="D1168" t="inlineStr">
        <is>
          <t>HIGH</t>
        </is>
      </c>
      <c r="E1168" t="inlineStr">
        <is>
          <t>NoSQL Injection in loopback-connector-mongodb</t>
        </is>
      </c>
      <c r="F1168" t="inlineStr">
        <is>
          <t>Versions of `loopback-connector-mongodb` prior to 3.6.0 are vulnerable to NoSQL Injection. Filters passed to the database query are not properly sanitized which leads to execution of code on the database driver and data leak.
## Recommendation
Upgrade to version 3.6.0 or later.</t>
        </is>
      </c>
      <c r="G1168" t="inlineStr">
        <is>
          <t>2020-09-02T15:52:39Z</t>
        </is>
      </c>
      <c r="H1168" t="inlineStr">
        <is>
          <t>&lt;= 3.5.0</t>
        </is>
      </c>
      <c r="I1168" t="inlineStr">
        <is>
          <t>3.6.0</t>
        </is>
      </c>
    </row>
    <row r="1169">
      <c r="A1169" s="1" t="n">
        <v>1167</v>
      </c>
      <c r="B1169" t="inlineStr">
        <is>
          <t>GHSA-c7pp-x73h-4m2v</t>
        </is>
      </c>
      <c r="C1169" t="inlineStr">
        <is>
          <t>bootstrap-vue</t>
        </is>
      </c>
      <c r="D1169" t="inlineStr">
        <is>
          <t>HIGH</t>
        </is>
      </c>
      <c r="E1169" t="inlineStr">
        <is>
          <t>Cross-Site Scripting in bootstrap-vue</t>
        </is>
      </c>
      <c r="F1169" t="inlineStr">
        <is>
          <t>Versions of `bootstrap-vue` prior to 2.0.0-rc.12 are vulnerable to Cross-Site Scripting. Due to insufficient input sanitization, components may be vulnerable to Cross-Site Scripting through the `options` variable. This may lead to the execution of malicious JavaScript on the user's browser.
## Recommendation
Upgrade to version 2.0.0-rc.12 or later.</t>
        </is>
      </c>
      <c r="G1169" t="inlineStr">
        <is>
          <t>2020-09-02T15:53:46Z</t>
        </is>
      </c>
      <c r="H1169" t="inlineStr">
        <is>
          <t>&lt; 2.0.0-rc.12</t>
        </is>
      </c>
      <c r="I1169" t="inlineStr">
        <is>
          <t>2.0.0-rc.12</t>
        </is>
      </c>
    </row>
    <row r="1170">
      <c r="A1170" s="1" t="n">
        <v>1168</v>
      </c>
      <c r="B1170" t="inlineStr">
        <is>
          <t>GHSA-8wgc-jjvv-cv6v</t>
        </is>
      </c>
      <c r="C1170" t="inlineStr">
        <is>
          <t>loopback</t>
        </is>
      </c>
      <c r="D1170" t="inlineStr">
        <is>
          <t>HIGH</t>
        </is>
      </c>
      <c r="E1170" t="inlineStr">
        <is>
          <t>Improper Authorization in loopback</t>
        </is>
      </c>
      <c r="F1170" t="inlineStr">
        <is>
          <t>Vulnerable versions of `loopback` may allow attackers to create Authentication Tokens on behalf of other users due to Improper Authorization. If the AccessToken model is publicly exposed, an attacker can create Authorization Tokens for any user as long as they know the target's `userId`. This will allow the attacker to access the user's data and their privileges.
## Recommendation
For loopback 2.x, upgrade to version 2.40.0 or later
For loopback 3.x, upgrade to version 3.22.0 or later</t>
        </is>
      </c>
      <c r="G1170" t="inlineStr">
        <is>
          <t>2020-09-02T15:54:52Z</t>
        </is>
      </c>
      <c r="H1170" t="inlineStr">
        <is>
          <t>&lt;= 2.39.2</t>
        </is>
      </c>
      <c r="I1170" t="inlineStr">
        <is>
          <t>2.40.0</t>
        </is>
      </c>
    </row>
    <row r="1171">
      <c r="A1171" s="1" t="n">
        <v>1169</v>
      </c>
      <c r="B1171" t="inlineStr">
        <is>
          <t>GHSA-8wgc-jjvv-cv6v</t>
        </is>
      </c>
      <c r="C1171" t="inlineStr">
        <is>
          <t>loopback</t>
        </is>
      </c>
      <c r="D1171" t="inlineStr">
        <is>
          <t>HIGH</t>
        </is>
      </c>
      <c r="E1171" t="inlineStr">
        <is>
          <t>Improper Authorization in loopback</t>
        </is>
      </c>
      <c r="F1171" t="inlineStr">
        <is>
          <t>Vulnerable versions of `loopback` may allow attackers to create Authentication Tokens on behalf of other users due to Improper Authorization. If the AccessToken model is publicly exposed, an attacker can create Authorization Tokens for any user as long as they know the target's `userId`. This will allow the attacker to access the user's data and their privileges.
## Recommendation
For loopback 2.x, upgrade to version 2.40.0 or later
For loopback 3.x, upgrade to version 3.22.0 or later</t>
        </is>
      </c>
      <c r="G1171" t="inlineStr">
        <is>
          <t>2020-09-02T15:54:52Z</t>
        </is>
      </c>
      <c r="H1171" t="inlineStr">
        <is>
          <t>&gt;= 3.0.0, &lt;= 3.21.0</t>
        </is>
      </c>
      <c r="I1171" t="inlineStr">
        <is>
          <t>3.22.0</t>
        </is>
      </c>
    </row>
    <row r="1172">
      <c r="A1172" s="1" t="n">
        <v>1170</v>
      </c>
      <c r="B1172" t="inlineStr">
        <is>
          <t>GHSA-9wjh-jr2j-6r4x</t>
        </is>
      </c>
      <c r="C1172" t="inlineStr">
        <is>
          <t>pi_video_recording</t>
        </is>
      </c>
      <c r="D1172" t="inlineStr">
        <is>
          <t>HIGH</t>
        </is>
      </c>
      <c r="E1172" t="inlineStr">
        <is>
          <t>Remote Code Execution in pi_video_recording</t>
        </is>
      </c>
      <c r="F1172" t="inlineStr">
        <is>
          <t>All versions of `pi_video_recording` are vulnerable to Remote Code Execution. Due to insufficient input validation the server executes arbitrary code through the /api/record/start endpoint.  After running the server, `curl -POST -H "Content-Type: application/json" -d '{"filename": " || touch /tmp/worked;"}' http://localhost:5000/api/record/start`creates a file in the /tmp/ directory
## Recommendation
No fix is currently available. Consider using an alternative module until a fix is made available.</t>
        </is>
      </c>
      <c r="G1172" t="inlineStr">
        <is>
          <t>2020-09-02T15:55:58Z</t>
        </is>
      </c>
      <c r="H1172" t="inlineStr">
        <is>
          <t>&gt;= 0</t>
        </is>
      </c>
      <c r="I1172" t="inlineStr"/>
    </row>
    <row r="1173">
      <c r="A1173" s="1" t="n">
        <v>1171</v>
      </c>
      <c r="B1173" t="inlineStr">
        <is>
          <t>GHSA-w6xj-45gv-fw35</t>
        </is>
      </c>
      <c r="C1173" t="inlineStr">
        <is>
          <t>stream-combine</t>
        </is>
      </c>
      <c r="D1173" t="inlineStr">
        <is>
          <t>CRITICAL</t>
        </is>
      </c>
      <c r="E1173" t="inlineStr">
        <is>
          <t>Malicious Package in stream-combine</t>
        </is>
      </c>
      <c r="F1173" t="inlineStr">
        <is>
          <t>Version 2.0.2 of `stream-combine` has malicious code design to steal credentials and credit card information. The code searches all form elements for passwords, credit card numbers and CVC codes. It then uploads the information to a remote server using HTML links embedded in the page or form actions. If your application has Content Security Policy set you are not affected by this issue.
## Recommendation
This package is not available on the npm Registry anymore. If you used this module and your application processed credentials or credit card information, it is possible that information was stolen.</t>
        </is>
      </c>
      <c r="G1173" t="inlineStr">
        <is>
          <t>2020-09-02T15:57:06Z</t>
        </is>
      </c>
      <c r="H1173">
        <f> 2.0.2</f>
        <v/>
      </c>
      <c r="I1173" t="inlineStr">
        <is>
          <t>2.0.1</t>
        </is>
      </c>
    </row>
    <row r="1174">
      <c r="A1174" s="1" t="n">
        <v>1172</v>
      </c>
      <c r="B1174" t="inlineStr">
        <is>
          <t>GHSA-73v8-v6g4-vrpm</t>
        </is>
      </c>
      <c r="C1174" t="inlineStr">
        <is>
          <t>decompress-zip</t>
        </is>
      </c>
      <c r="D1174" t="inlineStr">
        <is>
          <t>HIGH</t>
        </is>
      </c>
      <c r="E1174" t="inlineStr">
        <is>
          <t>Arbitrary File Overwrite in decompress-zip</t>
        </is>
      </c>
      <c r="F1174" t="inlineStr">
        <is>
          <t>Vulnerable versions of `decompress-zip` are affected by the Zip-Slip vulnerability, an arbitrary file write vulnerability. The vulnerability occurs because `decompress-zip` does not verify that extracted files do not resolve to targets outside of the extraction root directory.
## Recommendation
For `decompress-zip` 0.2.x upgrade to 0.2.2 or later.
For `decompress-zip` 0.3.x upgrade to 0.3.2 or later.</t>
        </is>
      </c>
      <c r="G1174" t="inlineStr">
        <is>
          <t>2020-09-02T15:58:13Z</t>
        </is>
      </c>
      <c r="H1174" t="inlineStr">
        <is>
          <t>&lt; 0.2.2</t>
        </is>
      </c>
      <c r="I1174" t="inlineStr">
        <is>
          <t>0.2.2</t>
        </is>
      </c>
    </row>
    <row r="1175">
      <c r="A1175" s="1" t="n">
        <v>1173</v>
      </c>
      <c r="B1175" t="inlineStr">
        <is>
          <t>GHSA-73v8-v6g4-vrpm</t>
        </is>
      </c>
      <c r="C1175" t="inlineStr">
        <is>
          <t>decompress-zip</t>
        </is>
      </c>
      <c r="D1175" t="inlineStr">
        <is>
          <t>HIGH</t>
        </is>
      </c>
      <c r="E1175" t="inlineStr">
        <is>
          <t>Arbitrary File Overwrite in decompress-zip</t>
        </is>
      </c>
      <c r="F1175" t="inlineStr">
        <is>
          <t>Vulnerable versions of `decompress-zip` are affected by the Zip-Slip vulnerability, an arbitrary file write vulnerability. The vulnerability occurs because `decompress-zip` does not verify that extracted files do not resolve to targets outside of the extraction root directory.
## Recommendation
For `decompress-zip` 0.2.x upgrade to 0.2.2 or later.
For `decompress-zip` 0.3.x upgrade to 0.3.2 or later.</t>
        </is>
      </c>
      <c r="G1175" t="inlineStr">
        <is>
          <t>2020-09-02T15:58:13Z</t>
        </is>
      </c>
      <c r="H1175" t="inlineStr">
        <is>
          <t>&gt;= 0.3.0, &lt; 0.3.2</t>
        </is>
      </c>
      <c r="I1175" t="inlineStr">
        <is>
          <t>0.3.2</t>
        </is>
      </c>
    </row>
    <row r="1176">
      <c r="A1176" s="1" t="n">
        <v>1174</v>
      </c>
      <c r="B1176" t="inlineStr">
        <is>
          <t>GHSA-wxhq-pm8v-cw75</t>
        </is>
      </c>
      <c r="C1176" t="inlineStr">
        <is>
          <t>clean-css</t>
        </is>
      </c>
      <c r="D1176" t="inlineStr">
        <is>
          <t>LOW</t>
        </is>
      </c>
      <c r="E1176" t="inlineStr">
        <is>
          <t>Regular Expression Denial of Service in clean-css</t>
        </is>
      </c>
      <c r="F1176" t="inlineStr">
        <is>
          <t>Version of `clean-css` prior to 4.1.11 are vulnerable to Regular Expression Denial of Service (ReDoS). Untrusted input may cause catastrophic backtracking while matching regular expressions. This can cause the application to be unresponsive leading to Denial of Service.
## Recommendation
Upgrade to version 4.1.11 or higher.</t>
        </is>
      </c>
      <c r="G1176" t="inlineStr">
        <is>
          <t>2019-06-05T20:50:16Z</t>
        </is>
      </c>
      <c r="H1176">
        <f> 4.1.10</f>
        <v/>
      </c>
      <c r="I1176" t="inlineStr"/>
    </row>
    <row r="1177">
      <c r="A1177" s="1" t="n">
        <v>1175</v>
      </c>
      <c r="B1177" t="inlineStr">
        <is>
          <t>GHSA-w5q7-3pr9-x44w</t>
        </is>
      </c>
      <c r="C1177" t="inlineStr">
        <is>
          <t>serialize-to-js</t>
        </is>
      </c>
      <c r="D1177" t="inlineStr">
        <is>
          <t>HIGH</t>
        </is>
      </c>
      <c r="E1177" t="inlineStr">
        <is>
          <t>Denial of Service in serialize-to-js</t>
        </is>
      </c>
      <c r="F1177" t="inlineStr">
        <is>
          <t>Versions of `serialize-to-js` prior to 2.0.0 are vulnerable to Denial of Service. User input is not properly validated, allowing attackers to provide inputs that lead the execution to loop indefinitely.
## Recommendation
Upgrade to version 2.0.0 or later.</t>
        </is>
      </c>
      <c r="G1177" t="inlineStr">
        <is>
          <t>2020-09-02T15:59:19Z</t>
        </is>
      </c>
      <c r="H1177" t="inlineStr">
        <is>
          <t>&lt; 2.0.0</t>
        </is>
      </c>
      <c r="I1177" t="inlineStr">
        <is>
          <t>2.0.0</t>
        </is>
      </c>
    </row>
    <row r="1178">
      <c r="A1178" s="1" t="n">
        <v>1176</v>
      </c>
      <c r="B1178" t="inlineStr">
        <is>
          <t>GHSA-7543-mr7h-6v86</t>
        </is>
      </c>
      <c r="C1178" t="inlineStr">
        <is>
          <t>googleapis</t>
        </is>
      </c>
      <c r="D1178" t="inlineStr">
        <is>
          <t>HIGH</t>
        </is>
      </c>
      <c r="E1178" t="inlineStr">
        <is>
          <t>Improper Authorization in googleapis</t>
        </is>
      </c>
      <c r="F1178" t="inlineStr">
        <is>
          <t>Versions of `googleapis` prior to 39.1.0 are vulnerable to Improper Authorization. Setting credentials to one client may apply to all clients which may cause requests to be sent with the incorrect credentials.
## Recommendation
Upgrade to version 39.1.0.</t>
        </is>
      </c>
      <c r="G1178" t="inlineStr">
        <is>
          <t>2020-09-02T16:00:26Z</t>
        </is>
      </c>
      <c r="H1178" t="inlineStr">
        <is>
          <t>&lt; 39.1.0</t>
        </is>
      </c>
      <c r="I1178" t="inlineStr">
        <is>
          <t>39.1.0</t>
        </is>
      </c>
    </row>
    <row r="1179">
      <c r="A1179" s="1" t="n">
        <v>1177</v>
      </c>
      <c r="B1179" t="inlineStr">
        <is>
          <t>CVE-2019-9737</t>
        </is>
      </c>
      <c r="C1179" t="inlineStr">
        <is>
          <t>editor.md</t>
        </is>
      </c>
      <c r="D1179" t="inlineStr">
        <is>
          <t>HIGH</t>
        </is>
      </c>
      <c r="E1179" t="inlineStr">
        <is>
          <t>Cross-Site Scripting in editor.md</t>
        </is>
      </c>
      <c r="F1179" t="inlineStr">
        <is>
          <t>All versions of `editor.md` are vulnerable to Cross-Site Scripting. User input is insufficiently sanitized, allowing attackers to inject malicious code in payloads containing  base64-encoded content.
## Recommendation
No fix is currently available. Consider using an alternative module until a fix is made available.</t>
        </is>
      </c>
      <c r="G1179" t="inlineStr">
        <is>
          <t>2019-03-14T15:38:56Z</t>
        </is>
      </c>
      <c r="H1179">
        <f> 1.5.0</f>
        <v/>
      </c>
      <c r="I1179" t="inlineStr"/>
    </row>
    <row r="1180">
      <c r="A1180" s="1" t="n">
        <v>1178</v>
      </c>
      <c r="B1180" t="inlineStr">
        <is>
          <t>GHSA-wqhw-frpx-5mmp</t>
        </is>
      </c>
      <c r="C1180" t="inlineStr">
        <is>
          <t>tomato</t>
        </is>
      </c>
      <c r="D1180" t="inlineStr">
        <is>
          <t>HIGH</t>
        </is>
      </c>
      <c r="E1180" t="inlineStr">
        <is>
          <t>Command Injection in tomato</t>
        </is>
      </c>
      <c r="F1180" t="inlineStr">
        <is>
          <t>All versions of `tomato` are vulnerable to Command Injection. The /api/exec endpoint does not validate user input allowing attackers to run arbitrary commands in the system.
## Recommendation
No fix is currently available. Consider using an alternative module until a fix is made available.</t>
        </is>
      </c>
      <c r="G1180" t="inlineStr">
        <is>
          <t>2020-09-02T16:01:33Z</t>
        </is>
      </c>
      <c r="H1180" t="inlineStr">
        <is>
          <t>&gt;= 0</t>
        </is>
      </c>
      <c r="I1180" t="inlineStr"/>
    </row>
    <row r="1181">
      <c r="A1181" s="1" t="n">
        <v>1179</v>
      </c>
      <c r="B1181" t="inlineStr">
        <is>
          <t>GHSA-f8h3-rqrm-47v9</t>
        </is>
      </c>
      <c r="C1181" t="inlineStr">
        <is>
          <t>smart-extend</t>
        </is>
      </c>
      <c r="D1181" t="inlineStr">
        <is>
          <t>MODERATE</t>
        </is>
      </c>
      <c r="E1181" t="inlineStr">
        <is>
          <t>Prototype Pollution in smart-extend</t>
        </is>
      </c>
      <c r="F1181" t="inlineStr">
        <is>
          <t>All versions of `smart-extend` are vulnerable to Prototype Pollution. The `deep()` function allows attackers to modify the prototype of Object causing the addition or modification of an existing property that will exist on all objects.
## Recommendation
No fix is currently available. Consider using an alternative module until a fix is made available.</t>
        </is>
      </c>
      <c r="G1181" t="inlineStr">
        <is>
          <t>2020-09-02T16:02:40Z</t>
        </is>
      </c>
      <c r="H1181" t="inlineStr">
        <is>
          <t>&gt;= 0</t>
        </is>
      </c>
      <c r="I1181" t="inlineStr"/>
    </row>
    <row r="1182">
      <c r="A1182" s="1" t="n">
        <v>1180</v>
      </c>
      <c r="B1182" t="inlineStr">
        <is>
          <t>GHSA-cx7r-634m-2q2h</t>
        </is>
      </c>
      <c r="C1182" t="inlineStr">
        <is>
          <t>harp</t>
        </is>
      </c>
      <c r="D1182" t="inlineStr">
        <is>
          <t>MODERATE</t>
        </is>
      </c>
      <c r="E1182" t="inlineStr">
        <is>
          <t>Cross-Site Scripting in harp</t>
        </is>
      </c>
      <c r="F1182" t="inlineStr">
        <is>
          <t xml:space="preserve">All versions of `harp` are vulnerable to Cross-Site Scripting. Due to misconfiguration of its rendering engine, `harp` does not sanitize the HTML output allowing attackers to run arbitrary JavaScript when processing malicious files.
## Recommendation
No fix is currently available. Consider using an alternative module until a fix is made available.
</t>
        </is>
      </c>
      <c r="G1182" t="inlineStr">
        <is>
          <t>2020-09-02T18:20:21Z</t>
        </is>
      </c>
      <c r="H1182" t="inlineStr">
        <is>
          <t>&gt;= 0</t>
        </is>
      </c>
      <c r="I1182" t="inlineStr"/>
    </row>
    <row r="1183">
      <c r="A1183" s="1" t="n">
        <v>1181</v>
      </c>
      <c r="B1183" t="inlineStr">
        <is>
          <t>GHSA-9pr3-7449-977r</t>
        </is>
      </c>
      <c r="C1183" t="inlineStr">
        <is>
          <t>express-cart</t>
        </is>
      </c>
      <c r="D1183" t="inlineStr">
        <is>
          <t>LOW</t>
        </is>
      </c>
      <c r="E1183" t="inlineStr">
        <is>
          <t>Cross-Site Scripting in express-cart</t>
        </is>
      </c>
      <c r="F1183" t="inlineStr">
        <is>
          <t xml:space="preserve">All versions of `harp` are vulnerable to Cross-Site Scripting. In the admin page it is possible to inject arbitrary JavaScript as a new product option, allowing attackers to execute arbitrary code. This is limited to the admin page and does not affect other pages.
## Recommendation
No fix is currently available. Consider using an alternative module until a fix is made available.
</t>
        </is>
      </c>
      <c r="G1183" t="inlineStr">
        <is>
          <t>2020-09-02T18:21:26Z</t>
        </is>
      </c>
      <c r="H1183" t="inlineStr">
        <is>
          <t>&gt;= 0</t>
        </is>
      </c>
      <c r="I1183" t="inlineStr"/>
    </row>
    <row r="1184">
      <c r="A1184" s="1" t="n">
        <v>1182</v>
      </c>
      <c r="B1184" t="inlineStr">
        <is>
          <t>GHSA-pqpp-2363-649v</t>
        </is>
      </c>
      <c r="C1184" t="inlineStr">
        <is>
          <t>buttle</t>
        </is>
      </c>
      <c r="D1184" t="inlineStr">
        <is>
          <t>MODERATE</t>
        </is>
      </c>
      <c r="E1184" t="inlineStr">
        <is>
          <t>Cross-Site Scripting in buttle</t>
        </is>
      </c>
      <c r="F1184" t="inlineStr">
        <is>
          <t xml:space="preserve">All versions of `buttle` are vulnerable to Cross-Site Scripting. Due to misconfiguration of its rendering engine, `buttle` does not sanitize the HTML output allowing attackers to run arbitrary JavaScript when processing malicious markdown files.
## Recommendation
No fix is currently available. Consider using an alternative module until a fix is made available.
</t>
        </is>
      </c>
      <c r="G1184" t="inlineStr">
        <is>
          <t>2020-09-02T18:22:30Z</t>
        </is>
      </c>
      <c r="H1184" t="inlineStr">
        <is>
          <t>&gt;= 0</t>
        </is>
      </c>
      <c r="I1184" t="inlineStr"/>
    </row>
    <row r="1185">
      <c r="A1185" s="1" t="n">
        <v>1183</v>
      </c>
      <c r="B1185" t="inlineStr">
        <is>
          <t>GHSA-vw7g-jq9m-3q9v</t>
        </is>
      </c>
      <c r="C1185" t="inlineStr">
        <is>
          <t>glance</t>
        </is>
      </c>
      <c r="D1185" t="inlineStr">
        <is>
          <t>MODERATE</t>
        </is>
      </c>
      <c r="E1185" t="inlineStr">
        <is>
          <t>Unauthorized File Access in glance</t>
        </is>
      </c>
      <c r="F1185" t="inlineStr">
        <is>
          <t>Versions of `glance` prior to 3.0.7 are vulnerable to Unauthorized File Access. The package provides a `--nodot` option meant to hide files and directories with names that begin with a `.`, such as `.git` but fails to hide files inside a folder that begins with `.`. 
## Recommendation
Upgrade to version 3.0.7 or later.</t>
        </is>
      </c>
      <c r="G1185" t="inlineStr">
        <is>
          <t>2020-09-02T18:23:35Z</t>
        </is>
      </c>
      <c r="H1185" t="inlineStr">
        <is>
          <t>&lt; 3.0.7</t>
        </is>
      </c>
      <c r="I1185" t="inlineStr">
        <is>
          <t>3.0.7</t>
        </is>
      </c>
    </row>
    <row r="1186">
      <c r="A1186" s="1" t="n">
        <v>1184</v>
      </c>
      <c r="B1186" t="inlineStr">
        <is>
          <t>CVE-2019-11003</t>
        </is>
      </c>
      <c r="C1186" t="inlineStr">
        <is>
          <t>materialize-css</t>
        </is>
      </c>
      <c r="D1186" t="inlineStr">
        <is>
          <t>MODERATE</t>
        </is>
      </c>
      <c r="E1186" t="inlineStr">
        <is>
          <t>Cross-Site Scripting in materialize-css</t>
        </is>
      </c>
      <c r="F1186" t="inlineStr">
        <is>
          <t>All versions of `materialize-css` are vulnerable to Cross-Site Scripting. The `autocomplete` component does not sufficiently sanitize user input, allowing an attacker to execute arbitrary JavaScript code if the malicious input is rendered by a user.
## Recommendation
No fix is currently available. Consider using an alternative module until a fix is made available.</t>
        </is>
      </c>
      <c r="G1186" t="inlineStr">
        <is>
          <t>2019-04-09T19:44:38Z</t>
        </is>
      </c>
      <c r="H1186" t="inlineStr">
        <is>
          <t>&lt;= 1.0.0</t>
        </is>
      </c>
      <c r="I1186" t="inlineStr"/>
    </row>
    <row r="1187">
      <c r="A1187" s="1" t="n">
        <v>1185</v>
      </c>
      <c r="B1187" t="inlineStr">
        <is>
          <t>CVE-2019-11002</t>
        </is>
      </c>
      <c r="C1187" t="inlineStr">
        <is>
          <t>materialize-css</t>
        </is>
      </c>
      <c r="D1187" t="inlineStr">
        <is>
          <t>MODERATE</t>
        </is>
      </c>
      <c r="E1187" t="inlineStr">
        <is>
          <t>Cross-Site Scripting in materialize-css</t>
        </is>
      </c>
      <c r="F1187" t="inlineStr">
        <is>
          <t>All versions of `materialize-css` are vulnerable to Cross-Site Scripting. The `tooltip` component does not sufficiently sanitize user input, allowing an attacker to execute arbitrary JavaScript code if the malicious input is rendered by a user.
## Recommendation
No fix is currently available. Consider using an alternative module until a fix is made available.</t>
        </is>
      </c>
      <c r="G1187" t="inlineStr">
        <is>
          <t>2019-04-09T19:44:40Z</t>
        </is>
      </c>
      <c r="H1187" t="inlineStr">
        <is>
          <t>&lt;= 1.0.0</t>
        </is>
      </c>
      <c r="I1187" t="inlineStr"/>
    </row>
    <row r="1188">
      <c r="A1188" s="1" t="n">
        <v>1186</v>
      </c>
      <c r="B1188" t="inlineStr">
        <is>
          <t>CVE-2017-1001004</t>
        </is>
      </c>
      <c r="C1188" t="inlineStr">
        <is>
          <t>typed-function</t>
        </is>
      </c>
      <c r="D1188" t="inlineStr">
        <is>
          <t>HIGH</t>
        </is>
      </c>
      <c r="E1188" t="inlineStr">
        <is>
          <t>Arbitrary JavaScript Execution in typed-function</t>
        </is>
      </c>
      <c r="F1188" t="inlineStr">
        <is>
          <t>Versions of `typed-function` prior to 0.10.6 are vulnerable to Arbitrary JavaScript Execution. Function names are not properly sanitized and may allow an attacker to execute arbitrary code.
## Recommendation
Upgrade to version 0.10.6 or later.</t>
        </is>
      </c>
      <c r="G1188" t="inlineStr">
        <is>
          <t>2020-09-02T18:24:39Z</t>
        </is>
      </c>
      <c r="H1188" t="inlineStr">
        <is>
          <t>&lt; 0.10.6</t>
        </is>
      </c>
      <c r="I1188" t="inlineStr">
        <is>
          <t>0.10.6</t>
        </is>
      </c>
    </row>
    <row r="1189">
      <c r="A1189" s="1" t="n">
        <v>1187</v>
      </c>
      <c r="B1189" t="inlineStr">
        <is>
          <t>CVE-2019-5786</t>
        </is>
      </c>
      <c r="C1189" t="inlineStr">
        <is>
          <t>puppeteer</t>
        </is>
      </c>
      <c r="D1189" t="inlineStr">
        <is>
          <t>HIGH</t>
        </is>
      </c>
      <c r="E1189" t="inlineStr">
        <is>
          <t>Use-After-Free in puppeteer</t>
        </is>
      </c>
      <c r="F1189" t="inlineStr">
        <is>
          <t>Versions of `puppeteer` prior to 1.13.0 are vulnerable to the Use-After-Free vulnerability in Chromium (CVE-2019-5786). The Chromium FileReader API is vulnerable to Use-After-Free which may lead to Remote Code Execution.
## Recommendation
Upgrade to version 1.13.0 or later.</t>
        </is>
      </c>
      <c r="G1189" t="inlineStr">
        <is>
          <t>2020-09-02T18:25:43Z</t>
        </is>
      </c>
      <c r="H1189" t="inlineStr">
        <is>
          <t>&lt; 1.13.0</t>
        </is>
      </c>
      <c r="I1189" t="inlineStr">
        <is>
          <t>1.13.0</t>
        </is>
      </c>
    </row>
    <row r="1190">
      <c r="A1190" s="1" t="n">
        <v>1188</v>
      </c>
      <c r="B1190" t="inlineStr">
        <is>
          <t>GHSA-rffp-mc78-wjf7</t>
        </is>
      </c>
      <c r="C1190" t="inlineStr">
        <is>
          <t>cocos-utils</t>
        </is>
      </c>
      <c r="D1190" t="inlineStr">
        <is>
          <t>HIGH</t>
        </is>
      </c>
      <c r="E1190" t="inlineStr">
        <is>
          <t>Command Injection in cocos-utils</t>
        </is>
      </c>
      <c r="F1190" t="inlineStr">
        <is>
          <t>All versions of `cocos-utils` are vulnerable to Remote Code Execution. The `unzip()` function concatenates user input to `exec()` which may allow attackers to execute arbitrary commands  on the server.
## Recommendation
No fix is currently available. Consider using an alternative module until a fix is made available.</t>
        </is>
      </c>
      <c r="G1190" t="inlineStr">
        <is>
          <t>2020-09-02T18:26:48Z</t>
        </is>
      </c>
      <c r="H1190" t="inlineStr">
        <is>
          <t>&gt;= 0</t>
        </is>
      </c>
      <c r="I1190" t="inlineStr"/>
    </row>
    <row r="1191">
      <c r="A1191" s="1" t="n">
        <v>1189</v>
      </c>
      <c r="B1191" t="inlineStr">
        <is>
          <t>GHSA-9w87-4j72-gcv7</t>
        </is>
      </c>
      <c r="C1191" t="inlineStr">
        <is>
          <t>graphql-code-generator</t>
        </is>
      </c>
      <c r="D1191" t="inlineStr">
        <is>
          <t>HIGH</t>
        </is>
      </c>
      <c r="E1191" t="inlineStr">
        <is>
          <t>Insecure Default Configuration in graphql-code-generator</t>
        </is>
      </c>
      <c r="F1191" t="inlineStr">
        <is>
          <t>Versions of `graphql-code-generator` prior to 0.18.2 have an Insecure Default Configuration. The packages sets `NODE_TLS_REJECT_UNAUTHORIZED` to 0, disabling certificate verification for the entire project. This results in Insecure Communication for the process.
## Recommendation
Upgrade to version 0.18.2 or later.</t>
        </is>
      </c>
      <c r="G1191" t="inlineStr">
        <is>
          <t>2020-09-02T18:27:54Z</t>
        </is>
      </c>
      <c r="H1191" t="inlineStr">
        <is>
          <t>&lt; 0.18.2</t>
        </is>
      </c>
      <c r="I1191" t="inlineStr">
        <is>
          <t>0.18.2</t>
        </is>
      </c>
    </row>
    <row r="1192">
      <c r="A1192" s="1" t="n">
        <v>1190</v>
      </c>
      <c r="B1192" t="inlineStr">
        <is>
          <t>GHSA-cg48-9hh2-x6mx</t>
        </is>
      </c>
      <c r="C1192" t="inlineStr">
        <is>
          <t>preact</t>
        </is>
      </c>
      <c r="D1192" t="inlineStr">
        <is>
          <t>MODERATE</t>
        </is>
      </c>
      <c r="E1192" t="inlineStr">
        <is>
          <t>HTML Injection in preact</t>
        </is>
      </c>
      <c r="F1192" t="inlineStr">
        <is>
          <t>Versions of `preact` 10.x on prerelease tags alpha and beta prior to 10.0.0-beta.1 are vulnerable to HTML Injection. Due to insufficient input validation the package allows attackers to inject JavaScript objects as virtual-dom nodes, which may lead to Cross-Site Scripting. This requires user input parsed with `JSON.parse()` to be passed directly into JSX without sanitization.
## Recommendation
Upgrade to version 10.0.0-beta.1.</t>
        </is>
      </c>
      <c r="G1192" t="inlineStr">
        <is>
          <t>2020-09-02T18:28:58Z</t>
        </is>
      </c>
      <c r="H1192" t="inlineStr">
        <is>
          <t>&gt;= 10.0.0-alpha.0, &lt; 10.0.0-beta.1</t>
        </is>
      </c>
      <c r="I1192" t="inlineStr">
        <is>
          <t>10.0.0-beta.1</t>
        </is>
      </c>
    </row>
    <row r="1193">
      <c r="A1193" s="1" t="n">
        <v>1191</v>
      </c>
      <c r="B1193" t="inlineStr">
        <is>
          <t>GHSA-p33q-w45h-2hcj</t>
        </is>
      </c>
      <c r="C1193" t="inlineStr">
        <is>
          <t>4equest</t>
        </is>
      </c>
      <c r="D1193" t="inlineStr">
        <is>
          <t>CRITICAL</t>
        </is>
      </c>
      <c r="E1193" t="inlineStr">
        <is>
          <t>Malicious Package in 4equest</t>
        </is>
      </c>
      <c r="F1193" t="inlineStr">
        <is>
          <t>All versions of `4equest`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193" t="inlineStr">
        <is>
          <t>2020-09-02T18:30:03Z</t>
        </is>
      </c>
      <c r="H1193" t="inlineStr">
        <is>
          <t>&gt;= 0</t>
        </is>
      </c>
      <c r="I1193" t="inlineStr"/>
    </row>
    <row r="1194">
      <c r="A1194" s="1" t="n">
        <v>1192</v>
      </c>
      <c r="B1194" t="inlineStr">
        <is>
          <t>GHSA-rggq-f2wf-m6cp</t>
        </is>
      </c>
      <c r="C1194" t="inlineStr">
        <is>
          <t>jajajejejiji</t>
        </is>
      </c>
      <c r="D1194" t="inlineStr">
        <is>
          <t>CRITICAL</t>
        </is>
      </c>
      <c r="E1194" t="inlineStr">
        <is>
          <t>Malicious Package in jajajejejiji</t>
        </is>
      </c>
      <c r="F1194" t="inlineStr">
        <is>
          <t>All versions of `jajajejejiji`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194" t="inlineStr">
        <is>
          <t>2020-09-02T18:31:08Z</t>
        </is>
      </c>
      <c r="H1194" t="inlineStr">
        <is>
          <t>&gt;= 0</t>
        </is>
      </c>
      <c r="I1194" t="inlineStr"/>
    </row>
    <row r="1195">
      <c r="A1195" s="1" t="n">
        <v>1193</v>
      </c>
      <c r="B1195" t="inlineStr">
        <is>
          <t>GHSA-fpw3-x4xq-6vxq</t>
        </is>
      </c>
      <c r="C1195" t="inlineStr">
        <is>
          <t>wepack-cli</t>
        </is>
      </c>
      <c r="D1195" t="inlineStr">
        <is>
          <t>CRITICAL</t>
        </is>
      </c>
      <c r="E1195" t="inlineStr">
        <is>
          <t>Malicious Package in wepack-cli</t>
        </is>
      </c>
      <c r="F1195" t="inlineStr">
        <is>
          <t>All versions of `wepack-cli`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195" t="inlineStr">
        <is>
          <t>2020-09-02T18:32:13Z</t>
        </is>
      </c>
      <c r="H1195" t="inlineStr">
        <is>
          <t>&gt;= 0</t>
        </is>
      </c>
      <c r="I1195" t="inlineStr"/>
    </row>
    <row r="1196">
      <c r="A1196" s="1" t="n">
        <v>1194</v>
      </c>
      <c r="B1196" t="inlineStr">
        <is>
          <t>GHSA-87qw-7v97-w34r</t>
        </is>
      </c>
      <c r="C1196" t="inlineStr">
        <is>
          <t>asinc</t>
        </is>
      </c>
      <c r="D1196" t="inlineStr">
        <is>
          <t>CRITICAL</t>
        </is>
      </c>
      <c r="E1196" t="inlineStr">
        <is>
          <t>Malicious Package in asinc</t>
        </is>
      </c>
      <c r="F1196" t="inlineStr">
        <is>
          <t>All versions of `asinc`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196" t="inlineStr">
        <is>
          <t>2020-09-02T18:33:18Z</t>
        </is>
      </c>
      <c r="H1196" t="inlineStr">
        <is>
          <t>&gt;= 0</t>
        </is>
      </c>
      <c r="I1196" t="inlineStr"/>
    </row>
    <row r="1197">
      <c r="A1197" s="1" t="n">
        <v>1195</v>
      </c>
      <c r="B1197" t="inlineStr">
        <is>
          <t>GHSA-x6ch-c6rv-f7wh</t>
        </is>
      </c>
      <c r="C1197" t="inlineStr">
        <is>
          <t>asymc</t>
        </is>
      </c>
      <c r="D1197" t="inlineStr">
        <is>
          <t>CRITICAL</t>
        </is>
      </c>
      <c r="E1197" t="inlineStr">
        <is>
          <t>Malicious Package in asymc</t>
        </is>
      </c>
      <c r="F1197" t="inlineStr">
        <is>
          <t>All versions of `asymc`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197" t="inlineStr">
        <is>
          <t>2020-09-02T18:34:22Z</t>
        </is>
      </c>
      <c r="H1197" t="inlineStr">
        <is>
          <t>&gt;= 0</t>
        </is>
      </c>
      <c r="I1197" t="inlineStr"/>
    </row>
    <row r="1198">
      <c r="A1198" s="1" t="n">
        <v>1196</v>
      </c>
      <c r="B1198" t="inlineStr">
        <is>
          <t>GHSA-5fm9-jmv7-fcx5</t>
        </is>
      </c>
      <c r="C1198" t="inlineStr">
        <is>
          <t>asynnc</t>
        </is>
      </c>
      <c r="D1198" t="inlineStr">
        <is>
          <t>CRITICAL</t>
        </is>
      </c>
      <c r="E1198" t="inlineStr">
        <is>
          <t>Malicious Package in asynnc</t>
        </is>
      </c>
      <c r="F1198" t="inlineStr">
        <is>
          <t>All versions of `asynnc`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198" t="inlineStr">
        <is>
          <t>2020-09-02T18:35:26Z</t>
        </is>
      </c>
      <c r="H1198" t="inlineStr">
        <is>
          <t>&gt;= 0</t>
        </is>
      </c>
      <c r="I1198" t="inlineStr"/>
    </row>
    <row r="1199">
      <c r="A1199" s="1" t="n">
        <v>1197</v>
      </c>
      <c r="B1199" t="inlineStr">
        <is>
          <t>GHSA-rm7c-x424-g2mw</t>
        </is>
      </c>
      <c r="C1199" t="inlineStr">
        <is>
          <t>asyync</t>
        </is>
      </c>
      <c r="D1199" t="inlineStr">
        <is>
          <t>CRITICAL</t>
        </is>
      </c>
      <c r="E1199" t="inlineStr">
        <is>
          <t>Malicious Package in asyync</t>
        </is>
      </c>
      <c r="F1199" t="inlineStr">
        <is>
          <t>All versions of `asyync`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199" t="inlineStr">
        <is>
          <t>2020-09-02T18:36:31Z</t>
        </is>
      </c>
      <c r="H1199" t="inlineStr">
        <is>
          <t>&gt;= 0</t>
        </is>
      </c>
      <c r="I1199" t="inlineStr"/>
    </row>
    <row r="1200">
      <c r="A1200" s="1" t="n">
        <v>1198</v>
      </c>
      <c r="B1200" t="inlineStr">
        <is>
          <t>GHSA-9mjp-gv34-3jcf</t>
        </is>
      </c>
      <c r="C1200" t="inlineStr">
        <is>
          <t>aasync</t>
        </is>
      </c>
      <c r="D1200" t="inlineStr">
        <is>
          <t>CRITICAL</t>
        </is>
      </c>
      <c r="E1200" t="inlineStr">
        <is>
          <t>Malicious Package in aasync</t>
        </is>
      </c>
      <c r="F1200" t="inlineStr">
        <is>
          <t>All versions of `aasync`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0" t="inlineStr">
        <is>
          <t>2020-09-02T18:37:35Z</t>
        </is>
      </c>
      <c r="H1200" t="inlineStr">
        <is>
          <t>&gt;= 0</t>
        </is>
      </c>
      <c r="I1200" t="inlineStr"/>
    </row>
    <row r="1201">
      <c r="A1201" s="1" t="n">
        <v>1199</v>
      </c>
      <c r="B1201" t="inlineStr">
        <is>
          <t>GHSA-2p99-6f47-8x9j</t>
        </is>
      </c>
      <c r="C1201" t="inlineStr">
        <is>
          <t>asnc</t>
        </is>
      </c>
      <c r="D1201" t="inlineStr">
        <is>
          <t>CRITICAL</t>
        </is>
      </c>
      <c r="E1201" t="inlineStr">
        <is>
          <t>Malicious Package in asnc</t>
        </is>
      </c>
      <c r="F1201" t="inlineStr">
        <is>
          <t>All versions of `asnc`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1" t="inlineStr">
        <is>
          <t>2020-09-02T18:38:39Z</t>
        </is>
      </c>
      <c r="H1201" t="inlineStr">
        <is>
          <t>&gt;= 0</t>
        </is>
      </c>
      <c r="I1201" t="inlineStr"/>
    </row>
    <row r="1202">
      <c r="A1202" s="1" t="n">
        <v>1200</v>
      </c>
      <c r="B1202" t="inlineStr">
        <is>
          <t>GHSA-h26f-j4mv-84g7</t>
        </is>
      </c>
      <c r="C1202" t="inlineStr">
        <is>
          <t>asycn</t>
        </is>
      </c>
      <c r="D1202" t="inlineStr">
        <is>
          <t>CRITICAL</t>
        </is>
      </c>
      <c r="E1202" t="inlineStr">
        <is>
          <t>Malicious Package in asycn</t>
        </is>
      </c>
      <c r="F1202" t="inlineStr">
        <is>
          <t>All versions of `asycn`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2" t="inlineStr">
        <is>
          <t>2020-09-02T18:39:43Z</t>
        </is>
      </c>
      <c r="H1202" t="inlineStr">
        <is>
          <t>&gt;= 0</t>
        </is>
      </c>
      <c r="I1202" t="inlineStr"/>
    </row>
    <row r="1203">
      <c r="A1203" s="1" t="n">
        <v>1201</v>
      </c>
      <c r="B1203" t="inlineStr">
        <is>
          <t>GHSA-v99v-xgjx-7m7g</t>
        </is>
      </c>
      <c r="C1203" t="inlineStr">
        <is>
          <t>asnyc</t>
        </is>
      </c>
      <c r="D1203" t="inlineStr">
        <is>
          <t>CRITICAL</t>
        </is>
      </c>
      <c r="E1203" t="inlineStr">
        <is>
          <t>Malicious Package in asnyc</t>
        </is>
      </c>
      <c r="F1203" t="inlineStr">
        <is>
          <t>All versions of `asnyc`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3" t="inlineStr">
        <is>
          <t>2020-09-02T18:40:47Z</t>
        </is>
      </c>
      <c r="H1203" t="inlineStr">
        <is>
          <t>&gt;= 0</t>
        </is>
      </c>
      <c r="I1203" t="inlineStr"/>
    </row>
    <row r="1204">
      <c r="A1204" s="1" t="n">
        <v>1202</v>
      </c>
      <c r="B1204" t="inlineStr">
        <is>
          <t>GHSA-gfjr-xqhm-qvv3</t>
        </is>
      </c>
      <c r="C1204" t="inlineStr">
        <is>
          <t>aysnc</t>
        </is>
      </c>
      <c r="D1204" t="inlineStr">
        <is>
          <t>CRITICAL</t>
        </is>
      </c>
      <c r="E1204" t="inlineStr">
        <is>
          <t>Malicious Package in aysnc</t>
        </is>
      </c>
      <c r="F1204" t="inlineStr">
        <is>
          <t>All versions of `aysnc`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4" t="inlineStr">
        <is>
          <t>2020-09-02T20:16:09Z</t>
        </is>
      </c>
      <c r="H1204" t="inlineStr">
        <is>
          <t>&gt;= 0</t>
        </is>
      </c>
      <c r="I1204" t="inlineStr"/>
    </row>
    <row r="1205">
      <c r="A1205" s="1" t="n">
        <v>1203</v>
      </c>
      <c r="B1205" t="inlineStr">
        <is>
          <t>GHSA-h5vm-jhq7-w647</t>
        </is>
      </c>
      <c r="C1205" t="inlineStr">
        <is>
          <t>momen</t>
        </is>
      </c>
      <c r="D1205" t="inlineStr">
        <is>
          <t>CRITICAL</t>
        </is>
      </c>
      <c r="E1205" t="inlineStr">
        <is>
          <t>Malicious Package in momen</t>
        </is>
      </c>
      <c r="F1205" t="inlineStr">
        <is>
          <t>All versions of `momen`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5" t="inlineStr">
        <is>
          <t>2020-09-02T20:17:13Z</t>
        </is>
      </c>
      <c r="H1205" t="inlineStr">
        <is>
          <t>&gt;= 0</t>
        </is>
      </c>
      <c r="I1205" t="inlineStr"/>
    </row>
    <row r="1206">
      <c r="A1206" s="1" t="n">
        <v>1204</v>
      </c>
      <c r="B1206" t="inlineStr">
        <is>
          <t>GHSA-6qc7-jgq7-34rf</t>
        </is>
      </c>
      <c r="C1206" t="inlineStr">
        <is>
          <t>exprss</t>
        </is>
      </c>
      <c r="D1206" t="inlineStr">
        <is>
          <t>CRITICAL</t>
        </is>
      </c>
      <c r="E1206" t="inlineStr">
        <is>
          <t>Malicious Package in exprss</t>
        </is>
      </c>
      <c r="F1206" t="inlineStr">
        <is>
          <t>All versions of `exprss`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6" t="inlineStr">
        <is>
          <t>2020-09-02T20:18:18Z</t>
        </is>
      </c>
      <c r="H1206" t="inlineStr">
        <is>
          <t>&gt;= 0</t>
        </is>
      </c>
      <c r="I1206" t="inlineStr"/>
    </row>
    <row r="1207">
      <c r="A1207" s="1" t="n">
        <v>1205</v>
      </c>
      <c r="B1207" t="inlineStr">
        <is>
          <t>GHSA-855m-jchh-9qjc</t>
        </is>
      </c>
      <c r="C1207" t="inlineStr">
        <is>
          <t>commnader</t>
        </is>
      </c>
      <c r="D1207" t="inlineStr">
        <is>
          <t>CRITICAL</t>
        </is>
      </c>
      <c r="E1207" t="inlineStr">
        <is>
          <t>Malicious Package in commnader</t>
        </is>
      </c>
      <c r="F1207" t="inlineStr">
        <is>
          <t>All versions of `commnader`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7" t="inlineStr">
        <is>
          <t>2020-09-02T20:19:22Z</t>
        </is>
      </c>
      <c r="H1207" t="inlineStr">
        <is>
          <t>&gt;= 0</t>
        </is>
      </c>
      <c r="I1207" t="inlineStr"/>
    </row>
    <row r="1208">
      <c r="A1208" s="1" t="n">
        <v>1206</v>
      </c>
      <c r="B1208" t="inlineStr">
        <is>
          <t>GHSA-mmph-wp49-r48h</t>
        </is>
      </c>
      <c r="C1208" t="inlineStr">
        <is>
          <t>experss</t>
        </is>
      </c>
      <c r="D1208" t="inlineStr">
        <is>
          <t>CRITICAL</t>
        </is>
      </c>
      <c r="E1208" t="inlineStr">
        <is>
          <t>Malicious Package in experss</t>
        </is>
      </c>
      <c r="F1208" t="inlineStr">
        <is>
          <t>All versions of `experss`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8" t="inlineStr">
        <is>
          <t>2020-09-02T20:20:26Z</t>
        </is>
      </c>
      <c r="H1208" t="inlineStr">
        <is>
          <t>&gt;= 0</t>
        </is>
      </c>
      <c r="I1208" t="inlineStr"/>
    </row>
    <row r="1209">
      <c r="A1209" s="1" t="n">
        <v>1207</v>
      </c>
      <c r="B1209" t="inlineStr">
        <is>
          <t>GHSA-pmgv-94f5-6w7w</t>
        </is>
      </c>
      <c r="C1209" t="inlineStr">
        <is>
          <t>eact</t>
        </is>
      </c>
      <c r="D1209" t="inlineStr">
        <is>
          <t>CRITICAL</t>
        </is>
      </c>
      <c r="E1209" t="inlineStr">
        <is>
          <t>Malicious Package in eact</t>
        </is>
      </c>
      <c r="F1209" t="inlineStr">
        <is>
          <t>All versions of `eact`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09" t="inlineStr">
        <is>
          <t>2020-09-02T20:21:30Z</t>
        </is>
      </c>
      <c r="H1209" t="inlineStr">
        <is>
          <t>&gt;= 0</t>
        </is>
      </c>
      <c r="I1209" t="inlineStr"/>
    </row>
    <row r="1210">
      <c r="A1210" s="1" t="n">
        <v>1208</v>
      </c>
      <c r="B1210" t="inlineStr">
        <is>
          <t>GHSA-9q9m-m2f6-jr5q</t>
        </is>
      </c>
      <c r="C1210" t="inlineStr">
        <is>
          <t>chak</t>
        </is>
      </c>
      <c r="D1210" t="inlineStr">
        <is>
          <t>CRITICAL</t>
        </is>
      </c>
      <c r="E1210" t="inlineStr">
        <is>
          <t>Malicious Package in chak</t>
        </is>
      </c>
      <c r="F1210" t="inlineStr">
        <is>
          <t>All versions of `chak`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0" t="inlineStr">
        <is>
          <t>2020-09-02T20:22:34Z</t>
        </is>
      </c>
      <c r="H1210" t="inlineStr">
        <is>
          <t>&gt;= 0</t>
        </is>
      </c>
      <c r="I1210" t="inlineStr"/>
    </row>
    <row r="1211">
      <c r="A1211" s="1" t="n">
        <v>1209</v>
      </c>
      <c r="B1211" t="inlineStr">
        <is>
          <t>GHSA-9mmw-3fmh-96g3</t>
        </is>
      </c>
      <c r="C1211" t="inlineStr">
        <is>
          <t>calk</t>
        </is>
      </c>
      <c r="D1211" t="inlineStr">
        <is>
          <t>CRITICAL</t>
        </is>
      </c>
      <c r="E1211" t="inlineStr">
        <is>
          <t>Malicious Package in calk</t>
        </is>
      </c>
      <c r="F1211" t="inlineStr">
        <is>
          <t>All versions of `calk`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1" t="inlineStr">
        <is>
          <t>2020-09-02T20:23:38Z</t>
        </is>
      </c>
      <c r="H1211" t="inlineStr">
        <is>
          <t>&gt;= 0</t>
        </is>
      </c>
      <c r="I1211" t="inlineStr"/>
    </row>
    <row r="1212">
      <c r="A1212" s="1" t="n">
        <v>1210</v>
      </c>
      <c r="B1212" t="inlineStr">
        <is>
          <t>GHSA-2563-83p7-f34p</t>
        </is>
      </c>
      <c r="C1212" t="inlineStr">
        <is>
          <t>requestt</t>
        </is>
      </c>
      <c r="D1212" t="inlineStr">
        <is>
          <t>CRITICAL</t>
        </is>
      </c>
      <c r="E1212" t="inlineStr">
        <is>
          <t>Malicious Package in requestt</t>
        </is>
      </c>
      <c r="F1212" t="inlineStr">
        <is>
          <t>All versions of `requestt`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2" t="inlineStr">
        <is>
          <t>2020-09-02T20:24:41Z</t>
        </is>
      </c>
      <c r="H1212" t="inlineStr">
        <is>
          <t>&gt;= 0</t>
        </is>
      </c>
      <c r="I1212" t="inlineStr"/>
    </row>
    <row r="1213">
      <c r="A1213" s="1" t="n">
        <v>1211</v>
      </c>
      <c r="B1213" t="inlineStr">
        <is>
          <t>GHSA-6c37-2rw5-9j7x</t>
        </is>
      </c>
      <c r="C1213" t="inlineStr">
        <is>
          <t>requesst</t>
        </is>
      </c>
      <c r="D1213" t="inlineStr">
        <is>
          <t>CRITICAL</t>
        </is>
      </c>
      <c r="E1213" t="inlineStr">
        <is>
          <t>Malicious Package in requesst</t>
        </is>
      </c>
      <c r="F1213" t="inlineStr">
        <is>
          <t>All versions of `requesst`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3" t="inlineStr">
        <is>
          <t>2020-09-02T20:25:46Z</t>
        </is>
      </c>
      <c r="H1213" t="inlineStr">
        <is>
          <t>&gt;= 0</t>
        </is>
      </c>
      <c r="I1213" t="inlineStr"/>
    </row>
    <row r="1214">
      <c r="A1214" s="1" t="n">
        <v>1212</v>
      </c>
      <c r="B1214" t="inlineStr">
        <is>
          <t>GHSA-8vj3-jgcf-77jv</t>
        </is>
      </c>
      <c r="C1214" t="inlineStr">
        <is>
          <t>requeest</t>
        </is>
      </c>
      <c r="D1214" t="inlineStr">
        <is>
          <t>CRITICAL</t>
        </is>
      </c>
      <c r="E1214" t="inlineStr">
        <is>
          <t>Malicious Package in requeest</t>
        </is>
      </c>
      <c r="F1214" t="inlineStr">
        <is>
          <t>All versions of `requeest`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4" t="inlineStr">
        <is>
          <t>2020-09-02T20:26:49Z</t>
        </is>
      </c>
      <c r="H1214" t="inlineStr">
        <is>
          <t>&gt;= 0</t>
        </is>
      </c>
      <c r="I1214" t="inlineStr"/>
    </row>
    <row r="1215">
      <c r="A1215" s="1" t="n">
        <v>1213</v>
      </c>
      <c r="B1215" t="inlineStr">
        <is>
          <t>GHSA-frxq-v7fm-m4pv</t>
        </is>
      </c>
      <c r="C1215" t="inlineStr">
        <is>
          <t>requuest</t>
        </is>
      </c>
      <c r="D1215" t="inlineStr">
        <is>
          <t>CRITICAL</t>
        </is>
      </c>
      <c r="E1215" t="inlineStr">
        <is>
          <t>Malicious Package in requuest</t>
        </is>
      </c>
      <c r="F1215" t="inlineStr">
        <is>
          <t>All versions of `requuest`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5" t="inlineStr">
        <is>
          <t>2020-09-02T20:27:53Z</t>
        </is>
      </c>
      <c r="H1215" t="inlineStr">
        <is>
          <t>&gt;= 0</t>
        </is>
      </c>
      <c r="I1215" t="inlineStr"/>
    </row>
    <row r="1216">
      <c r="A1216" s="1" t="n">
        <v>1214</v>
      </c>
      <c r="B1216" t="inlineStr">
        <is>
          <t>GHSA-4jfq-q299-g4cr</t>
        </is>
      </c>
      <c r="C1216" t="inlineStr">
        <is>
          <t>reqquest</t>
        </is>
      </c>
      <c r="D1216" t="inlineStr">
        <is>
          <t>CRITICAL</t>
        </is>
      </c>
      <c r="E1216" t="inlineStr">
        <is>
          <t>Malicious Package in reqquest</t>
        </is>
      </c>
      <c r="F1216" t="inlineStr">
        <is>
          <t>All versions of `reqquest`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6" t="inlineStr">
        <is>
          <t>2020-09-02T20:28:57Z</t>
        </is>
      </c>
      <c r="H1216" t="inlineStr">
        <is>
          <t>&gt;= 0</t>
        </is>
      </c>
      <c r="I1216" t="inlineStr"/>
    </row>
    <row r="1217">
      <c r="A1217" s="1" t="n">
        <v>1215</v>
      </c>
      <c r="B1217" t="inlineStr">
        <is>
          <t>GHSA-rw4r-h883-8pf9</t>
        </is>
      </c>
      <c r="C1217" t="inlineStr">
        <is>
          <t>reequest</t>
        </is>
      </c>
      <c r="D1217" t="inlineStr">
        <is>
          <t>CRITICAL</t>
        </is>
      </c>
      <c r="E1217" t="inlineStr">
        <is>
          <t>Malicious Package in reequest</t>
        </is>
      </c>
      <c r="F1217" t="inlineStr">
        <is>
          <t>All versions of `reequest`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7" t="inlineStr">
        <is>
          <t>2020-09-02T20:30:02Z</t>
        </is>
      </c>
      <c r="H1217" t="inlineStr">
        <is>
          <t>&gt;= 0</t>
        </is>
      </c>
      <c r="I1217" t="inlineStr"/>
    </row>
    <row r="1218">
      <c r="A1218" s="1" t="n">
        <v>1216</v>
      </c>
      <c r="B1218" t="inlineStr">
        <is>
          <t>GHSA-g8jc-mm3c-cwhj</t>
        </is>
      </c>
      <c r="C1218" t="inlineStr">
        <is>
          <t>reques</t>
        </is>
      </c>
      <c r="D1218" t="inlineStr">
        <is>
          <t>CRITICAL</t>
        </is>
      </c>
      <c r="E1218" t="inlineStr">
        <is>
          <t>Malicious Package in reques</t>
        </is>
      </c>
      <c r="F1218" t="inlineStr">
        <is>
          <t>All versions of `reques`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8" t="inlineStr">
        <is>
          <t>2020-09-02T20:31:06Z</t>
        </is>
      </c>
      <c r="H1218" t="inlineStr">
        <is>
          <t>&gt;= 0</t>
        </is>
      </c>
      <c r="I1218" t="inlineStr"/>
    </row>
    <row r="1219">
      <c r="A1219" s="1" t="n">
        <v>1217</v>
      </c>
      <c r="B1219" t="inlineStr">
        <is>
          <t>GHSA-wc7q-qpm4-8pqv</t>
        </is>
      </c>
      <c r="C1219" t="inlineStr">
        <is>
          <t>rrequest</t>
        </is>
      </c>
      <c r="D1219" t="inlineStr">
        <is>
          <t>CRITICAL</t>
        </is>
      </c>
      <c r="E1219" t="inlineStr">
        <is>
          <t>Malicious Package in rrequest</t>
        </is>
      </c>
      <c r="F1219" t="inlineStr">
        <is>
          <t>All versions of `rrequest`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19" t="inlineStr">
        <is>
          <t>2020-09-02T20:32:10Z</t>
        </is>
      </c>
      <c r="H1219" t="inlineStr">
        <is>
          <t>&gt;= 0</t>
        </is>
      </c>
      <c r="I1219" t="inlineStr"/>
    </row>
    <row r="1220">
      <c r="A1220" s="1" t="n">
        <v>1218</v>
      </c>
      <c r="B1220" t="inlineStr">
        <is>
          <t>GHSA-h44f-769q-j6px</t>
        </is>
      </c>
      <c r="C1220" t="inlineStr">
        <is>
          <t>requet</t>
        </is>
      </c>
      <c r="D1220" t="inlineStr">
        <is>
          <t>CRITICAL</t>
        </is>
      </c>
      <c r="E1220" t="inlineStr">
        <is>
          <t>Malicious Package in requet</t>
        </is>
      </c>
      <c r="F1220" t="inlineStr">
        <is>
          <t>All versions of `requet`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20" t="inlineStr">
        <is>
          <t>2020-09-02T20:33:14Z</t>
        </is>
      </c>
      <c r="H1220" t="inlineStr">
        <is>
          <t>&gt;= 0</t>
        </is>
      </c>
      <c r="I1220" t="inlineStr"/>
    </row>
    <row r="1221">
      <c r="A1221" s="1" t="n">
        <v>1219</v>
      </c>
      <c r="B1221" t="inlineStr">
        <is>
          <t>GHSA-8qx4-r7fx-xc4v</t>
        </is>
      </c>
      <c r="C1221" t="inlineStr">
        <is>
          <t>requst</t>
        </is>
      </c>
      <c r="D1221" t="inlineStr">
        <is>
          <t>CRITICAL</t>
        </is>
      </c>
      <c r="E1221" t="inlineStr">
        <is>
          <t>Malicious Package in requst</t>
        </is>
      </c>
      <c r="F1221" t="inlineStr">
        <is>
          <t>All versions of `requst`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21" t="inlineStr">
        <is>
          <t>2020-09-11T21:08:19Z</t>
        </is>
      </c>
      <c r="H1221" t="inlineStr">
        <is>
          <t>&gt;= 0</t>
        </is>
      </c>
      <c r="I1221" t="inlineStr"/>
    </row>
    <row r="1222">
      <c r="A1222" s="1" t="n">
        <v>1220</v>
      </c>
      <c r="B1222" t="inlineStr">
        <is>
          <t>GHSA-r863-p739-275c</t>
        </is>
      </c>
      <c r="C1222" t="inlineStr">
        <is>
          <t>reuest</t>
        </is>
      </c>
      <c r="D1222" t="inlineStr">
        <is>
          <t>CRITICAL</t>
        </is>
      </c>
      <c r="E1222" t="inlineStr">
        <is>
          <t>Malicious Package in reuest</t>
        </is>
      </c>
      <c r="F1222" t="inlineStr">
        <is>
          <t>All versions of `reuest`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22" t="inlineStr">
        <is>
          <t>2020-09-11T21:09:24Z</t>
        </is>
      </c>
      <c r="H1222" t="inlineStr">
        <is>
          <t>&gt;= 0</t>
        </is>
      </c>
      <c r="I1222" t="inlineStr"/>
    </row>
    <row r="1223">
      <c r="A1223" s="1" t="n">
        <v>1221</v>
      </c>
      <c r="B1223" t="inlineStr">
        <is>
          <t>GHSA-mvch-rh6h-2m47</t>
        </is>
      </c>
      <c r="C1223" t="inlineStr">
        <is>
          <t>equest</t>
        </is>
      </c>
      <c r="D1223" t="inlineStr">
        <is>
          <t>CRITICAL</t>
        </is>
      </c>
      <c r="E1223" t="inlineStr">
        <is>
          <t>Malicious Package in equest</t>
        </is>
      </c>
      <c r="F1223" t="inlineStr">
        <is>
          <t>All versions of `equest`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23" t="inlineStr">
        <is>
          <t>2020-09-11T21:10:29Z</t>
        </is>
      </c>
      <c r="H1223" t="inlineStr">
        <is>
          <t>&gt;= 0</t>
        </is>
      </c>
      <c r="I1223" t="inlineStr"/>
    </row>
    <row r="1224">
      <c r="A1224" s="1" t="n">
        <v>1222</v>
      </c>
      <c r="B1224" t="inlineStr">
        <is>
          <t>GHSA-f3pc-c2gf-hvgw</t>
        </is>
      </c>
      <c r="C1224" t="inlineStr">
        <is>
          <t>requets</t>
        </is>
      </c>
      <c r="D1224" t="inlineStr">
        <is>
          <t>CRITICAL</t>
        </is>
      </c>
      <c r="E1224" t="inlineStr">
        <is>
          <t>Malicious Package in requets</t>
        </is>
      </c>
      <c r="F1224" t="inlineStr">
        <is>
          <t>All versions of `requets`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24" t="inlineStr">
        <is>
          <t>2020-09-02T21:13:14Z</t>
        </is>
      </c>
      <c r="H1224" t="inlineStr">
        <is>
          <t>&gt;= 0</t>
        </is>
      </c>
      <c r="I1224" t="inlineStr"/>
    </row>
    <row r="1225">
      <c r="A1225" s="1" t="n">
        <v>1223</v>
      </c>
      <c r="B1225" t="inlineStr">
        <is>
          <t>GHSA-w7wg-24g3-2c78</t>
        </is>
      </c>
      <c r="C1225" t="inlineStr">
        <is>
          <t>requset</t>
        </is>
      </c>
      <c r="D1225" t="inlineStr">
        <is>
          <t>CRITICAL</t>
        </is>
      </c>
      <c r="E1225" t="inlineStr">
        <is>
          <t>Malicious Package in requset</t>
        </is>
      </c>
      <c r="F1225" t="inlineStr">
        <is>
          <t>All versions of `requset`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25" t="inlineStr">
        <is>
          <t>2020-09-02T21:14:17Z</t>
        </is>
      </c>
      <c r="H1225" t="inlineStr">
        <is>
          <t>&gt;= 0</t>
        </is>
      </c>
      <c r="I1225" t="inlineStr"/>
    </row>
    <row r="1226">
      <c r="A1226" s="1" t="n">
        <v>1224</v>
      </c>
      <c r="B1226" t="inlineStr">
        <is>
          <t>GHSA-pj97-j597-ppm7</t>
        </is>
      </c>
      <c r="C1226" t="inlineStr">
        <is>
          <t>rqeuest</t>
        </is>
      </c>
      <c r="D1226" t="inlineStr">
        <is>
          <t>CRITICAL</t>
        </is>
      </c>
      <c r="E1226" t="inlineStr">
        <is>
          <t>Malicious Package in rqeuest</t>
        </is>
      </c>
      <c r="F1226" t="inlineStr">
        <is>
          <t>All versions of `rqeuest`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26" t="inlineStr">
        <is>
          <t>2020-09-02T21:15:22Z</t>
        </is>
      </c>
      <c r="H1226" t="inlineStr">
        <is>
          <t>&gt;= 0</t>
        </is>
      </c>
      <c r="I1226" t="inlineStr"/>
    </row>
    <row r="1227">
      <c r="A1227" s="1" t="n">
        <v>1225</v>
      </c>
      <c r="B1227" t="inlineStr">
        <is>
          <t>GHSA-4pmg-jgm5-3jg6</t>
        </is>
      </c>
      <c r="C1227" t="inlineStr">
        <is>
          <t>erquest</t>
        </is>
      </c>
      <c r="D1227" t="inlineStr">
        <is>
          <t>CRITICAL</t>
        </is>
      </c>
      <c r="E1227" t="inlineStr">
        <is>
          <t>Malicious Package in erquest</t>
        </is>
      </c>
      <c r="F1227" t="inlineStr">
        <is>
          <t>All versions of `erquest`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27" t="inlineStr">
        <is>
          <t>2020-09-02T21:16:26Z</t>
        </is>
      </c>
      <c r="H1227" t="inlineStr">
        <is>
          <t>&gt;= 0</t>
        </is>
      </c>
      <c r="I1227" t="inlineStr"/>
    </row>
    <row r="1228">
      <c r="A1228" s="1" t="n">
        <v>1226</v>
      </c>
      <c r="B1228" t="inlineStr">
        <is>
          <t>GHSA-qj2g-642f-4jrv</t>
        </is>
      </c>
      <c r="C1228" t="inlineStr">
        <is>
          <t>carloprojectlesang</t>
        </is>
      </c>
      <c r="D1228" t="inlineStr">
        <is>
          <t>CRITICAL</t>
        </is>
      </c>
      <c r="E1228" t="inlineStr">
        <is>
          <t>Malicious Package in carloprojectlesang</t>
        </is>
      </c>
      <c r="F1228" t="inlineStr">
        <is>
          <t>All versions of `carloprojectlesang` contain obfuscated malware that uploads Discord user tokens to a remote server. This allows attackers to make purchases on behalf of users if they have credit cards linked to their Discord accounts.
## Recommendation
Remove the package from your environment. Review your Discord account access and rotate tokens if possible. If a credit card was linked to a compromised account contact your credit card company.</t>
        </is>
      </c>
      <c r="G1228" t="inlineStr">
        <is>
          <t>2020-09-02T21:17:30Z</t>
        </is>
      </c>
      <c r="H1228" t="inlineStr">
        <is>
          <t>&gt;= 0</t>
        </is>
      </c>
      <c r="I1228" t="inlineStr"/>
    </row>
    <row r="1229">
      <c r="A1229" s="1" t="n">
        <v>1227</v>
      </c>
      <c r="B1229" t="inlineStr">
        <is>
          <t>GHSA-5x8q-gj67-rhf2</t>
        </is>
      </c>
      <c r="C1229" t="inlineStr">
        <is>
          <t>discord_debug_log</t>
        </is>
      </c>
      <c r="D1229" t="inlineStr">
        <is>
          <t>CRITICAL</t>
        </is>
      </c>
      <c r="E1229" t="inlineStr">
        <is>
          <t>Malicious Package in discord_debug_log</t>
        </is>
      </c>
      <c r="F1229" t="inlineStr">
        <is>
          <t>All versions of `discord_debug_log` contain obfuscated malware that uploads Discord user tokens to a remote server. This allows attackers to make purchases on behalf of users if they have credit cards linked to their Discord accounts.
## Recommendation
Remove the package from your environment. Review your Discord account access and rotate tokens if possible. If a credit card was linked to a compromised account contact your credit card company.</t>
        </is>
      </c>
      <c r="G1229" t="inlineStr">
        <is>
          <t>2020-09-02T21:18:33Z</t>
        </is>
      </c>
      <c r="H1229" t="inlineStr">
        <is>
          <t>&gt;= 0</t>
        </is>
      </c>
      <c r="I1229" t="inlineStr"/>
    </row>
    <row r="1230">
      <c r="A1230" s="1" t="n">
        <v>1228</v>
      </c>
      <c r="B1230" t="inlineStr">
        <is>
          <t>GHSA-9rwj-8mh9-4876</t>
        </is>
      </c>
      <c r="C1230" t="inlineStr">
        <is>
          <t>carloprojectdiscord</t>
        </is>
      </c>
      <c r="D1230" t="inlineStr">
        <is>
          <t>CRITICAL</t>
        </is>
      </c>
      <c r="E1230" t="inlineStr">
        <is>
          <t>Malicious Package in carloprojectdiscord</t>
        </is>
      </c>
      <c r="F1230" t="inlineStr">
        <is>
          <t>All versions of `carloprojectdiscord` contain obfuscated malware that uploads Discord user tokens to a remote server. This allows attackers to make purchases on behalf of users if they have credit cards linked to their Discord accounts.
## Recommendation
Remove the package from your environment. Review your Discord account access and rotate tokens if possible. If a credit card was linked to a compromised account contact your credit card company.</t>
        </is>
      </c>
      <c r="G1230" t="inlineStr">
        <is>
          <t>2020-09-02T21:19:37Z</t>
        </is>
      </c>
      <c r="H1230" t="inlineStr">
        <is>
          <t>&gt;= 0</t>
        </is>
      </c>
      <c r="I1230" t="inlineStr"/>
    </row>
    <row r="1231">
      <c r="A1231" s="1" t="n">
        <v>1229</v>
      </c>
      <c r="B1231" t="inlineStr">
        <is>
          <t>GHSA-g7mw-5cq6-fv82</t>
        </is>
      </c>
      <c r="C1231" t="inlineStr">
        <is>
          <t>wangeditor</t>
        </is>
      </c>
      <c r="D1231" t="inlineStr">
        <is>
          <t>HIGH</t>
        </is>
      </c>
      <c r="E1231" t="inlineStr">
        <is>
          <t>Cross-Site Scripting in wangeditor</t>
        </is>
      </c>
      <c r="F1231" t="inlineStr">
        <is>
          <t>All versions of `wangeditor` are vulnerable to Cross-Site Scripting. The package fails to properly encode output, allowing arbitrary JavaScript to be inserted in links and executed by browsers.
## Recommendation
No fix is currently available. Consider using an alternative module until a fix is made available.</t>
        </is>
      </c>
      <c r="G1231" t="inlineStr">
        <is>
          <t>2020-09-02T21:20:40Z</t>
        </is>
      </c>
      <c r="H1231" t="inlineStr">
        <is>
          <t>&gt;= 0</t>
        </is>
      </c>
      <c r="I1231" t="inlineStr"/>
    </row>
    <row r="1232">
      <c r="A1232" s="1" t="n">
        <v>1230</v>
      </c>
      <c r="B1232" t="inlineStr">
        <is>
          <t>GHSA-r9q4-w3fm-wrm2</t>
        </is>
      </c>
      <c r="C1232" t="inlineStr">
        <is>
          <t>google-closure-library</t>
        </is>
      </c>
      <c r="D1232" t="inlineStr">
        <is>
          <t>MODERATE</t>
        </is>
      </c>
      <c r="E1232" t="inlineStr">
        <is>
          <t>Cross-Site Scripting in google-closure-library</t>
        </is>
      </c>
      <c r="F1232" t="inlineStr">
        <is>
          <t>Versions of `google-closure-library` prior to 20190301.0.0 are vulnerable to Cross-Site Scripting. The `safedomtreeprocessor.processToString()` function improperly processed empty elements, which could allow attackers to execute arbitrary JavaScript through Mutation Cross-Site Scripting.
## Recommendation
Upgrade to version 20190301.0.0 or later.</t>
        </is>
      </c>
      <c r="G1232" t="inlineStr">
        <is>
          <t>2020-09-02T21:21:43Z</t>
        </is>
      </c>
      <c r="H1232" t="inlineStr">
        <is>
          <t>&lt; 20190301.0.0</t>
        </is>
      </c>
      <c r="I1232" t="inlineStr">
        <is>
          <t>20190301.0.0</t>
        </is>
      </c>
    </row>
    <row r="1233">
      <c r="A1233" s="1" t="n">
        <v>1231</v>
      </c>
      <c r="B1233" t="inlineStr">
        <is>
          <t>GHSA-fj93-7wm4-8x2g</t>
        </is>
      </c>
      <c r="C1233" t="inlineStr">
        <is>
          <t>jquery-mobile</t>
        </is>
      </c>
      <c r="D1233" t="inlineStr">
        <is>
          <t>HIGH</t>
        </is>
      </c>
      <c r="E1233" t="inlineStr">
        <is>
          <t>Cross-Site Scripting in jquery-mobile</t>
        </is>
      </c>
      <c r="F1233" t="inlineStr">
        <is>
          <t>All version of `jquery-mobile` are vulnerable to Cross-Site Scripting. The package checks for content in `location.hash` and if a URL is found it does an XmlHttpRequest (XHR) to the URL and renders the response with `innerHTML`. It fails to validate the `Content-Type` of the response, allowing attackers to include malicious payloads as part of query parameters that are reflected back to the user. A response such as `{"q":"&lt;iframe/src='javascript:alert(1)'&gt;&lt;/iframe&gt;","results":[]}` would be parsed as HTML and the JavaScript payload executed.
## Recommendation
No fix is currently available. Consider using an alternative package until a fix is made available.</t>
        </is>
      </c>
      <c r="G1233" t="inlineStr">
        <is>
          <t>2020-09-02T21:22:47Z</t>
        </is>
      </c>
      <c r="H1233" t="inlineStr">
        <is>
          <t>&gt;= 0</t>
        </is>
      </c>
      <c r="I1233" t="inlineStr"/>
    </row>
    <row r="1234">
      <c r="A1234" s="1" t="n">
        <v>1232</v>
      </c>
      <c r="B1234" t="inlineStr">
        <is>
          <t>GHSA-788m-pj96-7w2c</t>
        </is>
      </c>
      <c r="C1234" t="inlineStr">
        <is>
          <t>fomantic-ui</t>
        </is>
      </c>
      <c r="D1234" t="inlineStr">
        <is>
          <t>HIGH</t>
        </is>
      </c>
      <c r="E1234" t="inlineStr">
        <is>
          <t>Cross-Site Scripting in fomantic-ui</t>
        </is>
      </c>
      <c r="F1234" t="inlineStr">
        <is>
          <t>Versions of `fomantic-ui` are vulnerable to Cross-Site Scripting. Lack of output encoding on the selection dropdowns can lead to user input being executed instead of printed as text.
## Recommendation
Upgrade to version 2.7.0 or later.</t>
        </is>
      </c>
      <c r="G1234" t="inlineStr">
        <is>
          <t>2020-09-02T21:23:51Z</t>
        </is>
      </c>
      <c r="H1234" t="inlineStr">
        <is>
          <t>&lt; 2.7.0</t>
        </is>
      </c>
      <c r="I1234" t="inlineStr">
        <is>
          <t>2.7.0</t>
        </is>
      </c>
    </row>
    <row r="1235">
      <c r="A1235" s="1" t="n">
        <v>1233</v>
      </c>
      <c r="B1235" t="inlineStr">
        <is>
          <t>GHSA-73hr-6785-f5p8</t>
        </is>
      </c>
      <c r="C1235" t="inlineStr">
        <is>
          <t>donotinstallthis</t>
        </is>
      </c>
      <c r="D1235" t="inlineStr">
        <is>
          <t>CRITICAL</t>
        </is>
      </c>
      <c r="E1235" t="inlineStr">
        <is>
          <t>Malicious Package in donotinstallthis</t>
        </is>
      </c>
      <c r="F1235" t="inlineStr">
        <is>
          <t>The package `donotinstallthis` contained malicious code. The package contained a script that was run as part of the install script. The script contacted a remote service tracking how many installations were done. There is no further compromise.
## Recommendation
Remove the package from your environment.</t>
        </is>
      </c>
      <c r="G1235" t="inlineStr">
        <is>
          <t>2020-09-02T21:24:55Z</t>
        </is>
      </c>
      <c r="H1235" t="inlineStr">
        <is>
          <t>&gt;= 0</t>
        </is>
      </c>
      <c r="I1235" t="inlineStr"/>
    </row>
    <row r="1236">
      <c r="A1236" s="1" t="n">
        <v>1234</v>
      </c>
      <c r="B1236" t="inlineStr">
        <is>
          <t>GHSA-xrr6-6ww3-f3qm</t>
        </is>
      </c>
      <c r="C1236" t="inlineStr">
        <is>
          <t>value-censorship</t>
        </is>
      </c>
      <c r="D1236" t="inlineStr">
        <is>
          <t>MODERATE</t>
        </is>
      </c>
      <c r="E1236" t="inlineStr">
        <is>
          <t>Sandbox Breakout / Arbitrary Code Execution in value-censorship</t>
        </is>
      </c>
      <c r="F1236" t="inlineStr">
        <is>
          <t>All versions of `value-censorship` are vulnerable to Sandbox Escape leading to Remote Code Execution. The package fails to validate async function constructors allowing attackers to execute arbitrary code.
## Recommendation
No fix is currently available. Consider using an alternative package until a fix is made available.</t>
        </is>
      </c>
      <c r="G1236" t="inlineStr">
        <is>
          <t>2020-09-02T21:25:58Z</t>
        </is>
      </c>
      <c r="H1236" t="inlineStr">
        <is>
          <t>&gt;= 0</t>
        </is>
      </c>
      <c r="I1236" t="inlineStr"/>
    </row>
    <row r="1237">
      <c r="A1237" s="1" t="n">
        <v>1235</v>
      </c>
      <c r="B1237" t="inlineStr">
        <is>
          <t>GHSA-w3f3-4j22-2v3p</t>
        </is>
      </c>
      <c r="C1237" t="inlineStr">
        <is>
          <t>destroyer-of-worlds</t>
        </is>
      </c>
      <c r="D1237" t="inlineStr">
        <is>
          <t>CRITICAL</t>
        </is>
      </c>
      <c r="E1237" t="inlineStr">
        <is>
          <t>Malicious Package in destroyer-of-worlds</t>
        </is>
      </c>
      <c r="F1237" t="inlineStr">
        <is>
          <t>The package `destroyer-of-worlds` contained malicious code. The package contained a bash script that was run as a postinstall script. The script deleted system files and attempted to exhaust resources by creating a large file, a fork bomb and an endless loop. The script targeted UNIX systems.
## Recommendation
Remove the package from your environment and perform additional incident response on your system's files and processes.</t>
        </is>
      </c>
      <c r="G1237" t="inlineStr">
        <is>
          <t>2020-09-02T21:27:02Z</t>
        </is>
      </c>
      <c r="H1237" t="inlineStr">
        <is>
          <t>&gt;= 0</t>
        </is>
      </c>
      <c r="I1237" t="inlineStr"/>
    </row>
    <row r="1238">
      <c r="A1238" s="1" t="n">
        <v>1236</v>
      </c>
      <c r="B1238" t="inlineStr">
        <is>
          <t>GHSA-7p6w-x2gr-rrf8</t>
        </is>
      </c>
      <c r="C1238" t="inlineStr">
        <is>
          <t>ag-grid-community</t>
        </is>
      </c>
      <c r="D1238" t="inlineStr">
        <is>
          <t>HIGH</t>
        </is>
      </c>
      <c r="E1238" t="inlineStr">
        <is>
          <t>Cross-Site Scripting in ag-grid-community</t>
        </is>
      </c>
      <c r="F1238" t="inlineStr">
        <is>
          <t>Versions of `ag-grid-community` prior to 14.0.0 are vulnerable to Cross-Site Scripting (XSS). Grid contents are not properly sanitized and may allow attackers to execute arbitrary JavaScript if user input is rendered in the grid. 
## Recommendation
Upgrade to version 14.0.0 or later</t>
        </is>
      </c>
      <c r="G1238" t="inlineStr">
        <is>
          <t>2020-09-02T21:28:05Z</t>
        </is>
      </c>
      <c r="H1238" t="inlineStr">
        <is>
          <t>&lt; 14.0.0</t>
        </is>
      </c>
      <c r="I1238" t="inlineStr">
        <is>
          <t>14.0.0</t>
        </is>
      </c>
    </row>
    <row r="1239">
      <c r="A1239" s="1" t="n">
        <v>1237</v>
      </c>
      <c r="B1239" t="inlineStr">
        <is>
          <t>GHSA-hg5q-rj62-c43g</t>
        </is>
      </c>
      <c r="C1239" t="inlineStr">
        <is>
          <t>reqest</t>
        </is>
      </c>
      <c r="D1239" t="inlineStr">
        <is>
          <t>CRITICAL</t>
        </is>
      </c>
      <c r="E1239" t="inlineStr">
        <is>
          <t>Malicious Package in reqest</t>
        </is>
      </c>
      <c r="F1239" t="inlineStr">
        <is>
          <t>All versions of `reqest`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39" t="inlineStr">
        <is>
          <t>2020-09-02T21:29:08Z</t>
        </is>
      </c>
      <c r="H1239" t="inlineStr">
        <is>
          <t>&gt;= 0</t>
        </is>
      </c>
      <c r="I1239" t="inlineStr"/>
    </row>
    <row r="1240">
      <c r="A1240" s="1" t="n">
        <v>1238</v>
      </c>
      <c r="B1240" t="inlineStr">
        <is>
          <t>GHSA-pm9v-325f-5g74</t>
        </is>
      </c>
      <c r="C1240" t="inlineStr">
        <is>
          <t>saync</t>
        </is>
      </c>
      <c r="D1240" t="inlineStr">
        <is>
          <t>CRITICAL</t>
        </is>
      </c>
      <c r="E1240" t="inlineStr">
        <is>
          <t>Malicious Package in saync</t>
        </is>
      </c>
      <c r="F1240" t="inlineStr">
        <is>
          <t>All versions of `saync ` typosquatted a popular package of similar name and tracked users who had installed the incorrect package. The package uploaded information to a remote server including: name of the downloaded package, name of the intended package, the Node version and whether the process was running as sudo. There is no further compromise.
## Recommendation
Remove the package from your dependencies and always ensure package names are typed correctly upon installation.</t>
        </is>
      </c>
      <c r="G1240" t="inlineStr">
        <is>
          <t>2020-09-02T21:30:11Z</t>
        </is>
      </c>
      <c r="H1240" t="inlineStr">
        <is>
          <t>&gt;= 0</t>
        </is>
      </c>
      <c r="I1240" t="inlineStr"/>
    </row>
    <row r="1241">
      <c r="A1241" s="1" t="n">
        <v>1239</v>
      </c>
      <c r="B1241" t="inlineStr">
        <is>
          <t>GHSA-wgvj-6v57-wjh3</t>
        </is>
      </c>
      <c r="C1241" t="inlineStr">
        <is>
          <t>bowee</t>
        </is>
      </c>
      <c r="D1241" t="inlineStr">
        <is>
          <t>CRITICAL</t>
        </is>
      </c>
      <c r="E1241" t="inlineStr">
        <is>
          <t>Malicious Package in bowee</t>
        </is>
      </c>
      <c r="F1241" t="inlineStr">
        <is>
          <t>Version 1.8.4 of `bowee` contained malicious code as a preinstall script. The package downloaded a file from a remote server, executed it and opened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41" t="inlineStr">
        <is>
          <t>2020-09-02T21:30:14Z</t>
        </is>
      </c>
      <c r="H1241" t="inlineStr">
        <is>
          <t>&gt;= 0</t>
        </is>
      </c>
      <c r="I1241" t="inlineStr"/>
    </row>
    <row r="1242">
      <c r="A1242" s="1" t="n">
        <v>1240</v>
      </c>
      <c r="B1242" t="inlineStr">
        <is>
          <t>GHSA-8j7x-pr59-m5h8</t>
        </is>
      </c>
      <c r="C1242" t="inlineStr">
        <is>
          <t>whiteproject</t>
        </is>
      </c>
      <c r="D1242" t="inlineStr">
        <is>
          <t>CRITICAL</t>
        </is>
      </c>
      <c r="E1242" t="inlineStr">
        <is>
          <t>Malicious Package in whiteproject</t>
        </is>
      </c>
      <c r="F1242" t="inlineStr">
        <is>
          <t>All versions of `whiteproject` contain obfuscated malware that uploads Discord user tokens to a remote server. This allows attackers to make purchases on behalf of users if they have credit cards linked to their Discord accounts.
## Recommendation
Remove the package from your environment. Review your Discord account access and rotate tokens if possible. If a credit card was linked to a compromised account contact your credit card company.</t>
        </is>
      </c>
      <c r="G1242" t="inlineStr">
        <is>
          <t>2020-09-02T21:31:18Z</t>
        </is>
      </c>
      <c r="H1242" t="inlineStr">
        <is>
          <t>&gt;= 0</t>
        </is>
      </c>
      <c r="I1242" t="inlineStr"/>
    </row>
    <row r="1243">
      <c r="A1243" s="1" t="n">
        <v>1241</v>
      </c>
      <c r="B1243" t="inlineStr">
        <is>
          <t>GHSA-xmmp-hrmx-x5g7</t>
        </is>
      </c>
      <c r="C1243" t="inlineStr">
        <is>
          <t>bowe</t>
        </is>
      </c>
      <c r="D1243" t="inlineStr">
        <is>
          <t>CRITICAL</t>
        </is>
      </c>
      <c r="E1243" t="inlineStr">
        <is>
          <t>Malicious Package in bowe</t>
        </is>
      </c>
      <c r="F1243" t="inlineStr">
        <is>
          <t>Version 1.8.4 of `bowee` contained malicious code as a preinstall script. The package downloaded a file from a remote server, executed it and opened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43" t="inlineStr">
        <is>
          <t>2020-09-02T21:32:22Z</t>
        </is>
      </c>
      <c r="H1243" t="inlineStr">
        <is>
          <t>&gt;= 0</t>
        </is>
      </c>
      <c r="I1243" t="inlineStr"/>
    </row>
    <row r="1244">
      <c r="A1244" s="1" t="n">
        <v>1242</v>
      </c>
      <c r="B1244" t="inlineStr">
        <is>
          <t>GHSA-43vf-2x6g-p2m5</t>
        </is>
      </c>
      <c r="C1244" t="inlineStr">
        <is>
          <t>browserift</t>
        </is>
      </c>
      <c r="D1244" t="inlineStr">
        <is>
          <t>CRITICAL</t>
        </is>
      </c>
      <c r="E1244" t="inlineStr">
        <is>
          <t>Malicious Package in browserift</t>
        </is>
      </c>
      <c r="F1244" t="inlineStr">
        <is>
          <t>Version 16.3.3 of `browserift` contained malicious code as a preinstall script. The package was a backdoor that opened a connection to a remote server and executed incoming commands on both Unix and Windows machines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44" t="inlineStr">
        <is>
          <t>2020-09-02T21:33:26Z</t>
        </is>
      </c>
      <c r="H1244" t="inlineStr">
        <is>
          <t>&gt;= 0</t>
        </is>
      </c>
      <c r="I1244" t="inlineStr"/>
    </row>
    <row r="1245">
      <c r="A1245" s="1" t="n">
        <v>1243</v>
      </c>
      <c r="B1245" t="inlineStr">
        <is>
          <t>GHSA-jp9g-5x75-ccp8</t>
        </is>
      </c>
      <c r="C1245" t="inlineStr">
        <is>
          <t>colro-name</t>
        </is>
      </c>
      <c r="D1245" t="inlineStr">
        <is>
          <t>CRITICAL</t>
        </is>
      </c>
      <c r="E1245" t="inlineStr">
        <is>
          <t>Malicious Package in colro-name</t>
        </is>
      </c>
      <c r="F1245" t="inlineStr">
        <is>
          <t>Version 9.0.0 of `colro-name` contained malicious code as a preinstall script. The package downloaded a file from a remote server, executed it and opened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45" t="inlineStr">
        <is>
          <t>2020-09-02T21:34:30Z</t>
        </is>
      </c>
      <c r="H1245" t="inlineStr">
        <is>
          <t>&gt;= 0</t>
        </is>
      </c>
      <c r="I1245" t="inlineStr"/>
    </row>
    <row r="1246">
      <c r="A1246" s="1" t="n">
        <v>1244</v>
      </c>
      <c r="B1246" t="inlineStr">
        <is>
          <t>GHSA-8mmf-qp7j-2w24</t>
        </is>
      </c>
      <c r="C1246" t="inlineStr">
        <is>
          <t>colour-string</t>
        </is>
      </c>
      <c r="D1246" t="inlineStr">
        <is>
          <t>CRITICAL</t>
        </is>
      </c>
      <c r="E1246" t="inlineStr">
        <is>
          <t>Malicious Package in colour-string</t>
        </is>
      </c>
      <c r="F1246" t="inlineStr">
        <is>
          <t>Version 1.5.3 of `colour-string` contained malicious code as a preinstall script. The package downloaded a file from a remote server, executed it and opened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46" t="inlineStr">
        <is>
          <t>2020-09-02T21:35:33Z</t>
        </is>
      </c>
      <c r="H1246" t="inlineStr">
        <is>
          <t>&gt;= 0</t>
        </is>
      </c>
      <c r="I1246" t="inlineStr"/>
    </row>
    <row r="1247">
      <c r="A1247" s="1" t="n">
        <v>1245</v>
      </c>
      <c r="B1247" t="inlineStr">
        <is>
          <t>GHSA-2r8f-2665-3gxq</t>
        </is>
      </c>
      <c r="C1247" t="inlineStr">
        <is>
          <t>froever</t>
        </is>
      </c>
      <c r="D1247" t="inlineStr">
        <is>
          <t>CRITICAL</t>
        </is>
      </c>
      <c r="E1247" t="inlineStr">
        <is>
          <t>Malicious Package in froever</t>
        </is>
      </c>
      <c r="F1247" t="inlineStr">
        <is>
          <t>All versions of `froever` contain malicious code as a preinstall script. The package is malware designed to take advantage of users making a mistake when typing the name of a module to install. When installed, the package downloads a file from a remote server, executes it and opened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47" t="inlineStr">
        <is>
          <t>2020-09-02T21:36:36Z</t>
        </is>
      </c>
      <c r="H1247" t="inlineStr">
        <is>
          <t>&gt;= 0</t>
        </is>
      </c>
      <c r="I1247" t="inlineStr"/>
    </row>
    <row r="1248">
      <c r="A1248" s="1" t="n">
        <v>1246</v>
      </c>
      <c r="B1248" t="inlineStr">
        <is>
          <t>GHSA-fqw7-8v6m-2f86</t>
        </is>
      </c>
      <c r="C1248" t="inlineStr">
        <is>
          <t>hulp</t>
        </is>
      </c>
      <c r="D1248" t="inlineStr">
        <is>
          <t>CRITICAL</t>
        </is>
      </c>
      <c r="E1248" t="inlineStr">
        <is>
          <t>Malicious Package in hulp</t>
        </is>
      </c>
      <c r="F1248" t="inlineStr">
        <is>
          <t>All versions of `hulp` contain malicious code as a preinstall script. When installed, the package calls home to a Command and Control server to execute arbitrary commands.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48" t="inlineStr">
        <is>
          <t>2020-09-02T21:37:39Z</t>
        </is>
      </c>
      <c r="H1248" t="inlineStr">
        <is>
          <t>&gt;= 0</t>
        </is>
      </c>
      <c r="I1248" t="inlineStr"/>
    </row>
    <row r="1249">
      <c r="A1249" s="1" t="n">
        <v>1247</v>
      </c>
      <c r="B1249" t="inlineStr">
        <is>
          <t>GHSA-4964-cjrr-jg97</t>
        </is>
      </c>
      <c r="C1249" t="inlineStr">
        <is>
          <t>jqeury</t>
        </is>
      </c>
      <c r="D1249" t="inlineStr">
        <is>
          <t>CRITICAL</t>
        </is>
      </c>
      <c r="E1249" t="inlineStr">
        <is>
          <t>Malicious Package in jqeury</t>
        </is>
      </c>
      <c r="F1249" t="inlineStr">
        <is>
          <t>Version 3.3.1 of `jqeury` contains malicious code as a preinstall script. The package is malware designed to take advantage of users making a mistake when typing the name of a module to install. When installed, the package downloads a file from a remote server, executes it and opened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49" t="inlineStr">
        <is>
          <t>2020-09-02T21:38:43Z</t>
        </is>
      </c>
      <c r="H1249" t="inlineStr">
        <is>
          <t>&gt;= 0</t>
        </is>
      </c>
      <c r="I1249" t="inlineStr"/>
    </row>
    <row r="1250">
      <c r="A1250" s="1" t="n">
        <v>1248</v>
      </c>
      <c r="B1250" t="inlineStr">
        <is>
          <t>GHSA-c6f3-3c98-2j2f</t>
        </is>
      </c>
      <c r="C1250" t="inlineStr">
        <is>
          <t>jquerz</t>
        </is>
      </c>
      <c r="D1250" t="inlineStr">
        <is>
          <t>CRITICAL</t>
        </is>
      </c>
      <c r="E1250" t="inlineStr">
        <is>
          <t>Malicious Package in jquerz</t>
        </is>
      </c>
      <c r="F1250" t="inlineStr">
        <is>
          <t>Version 1.0.1 of `jquerz`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50" t="inlineStr">
        <is>
          <t>2020-09-02T21:39:46Z</t>
        </is>
      </c>
      <c r="H1250" t="inlineStr">
        <is>
          <t>&gt;= 0</t>
        </is>
      </c>
      <c r="I1250" t="inlineStr"/>
    </row>
    <row r="1251">
      <c r="A1251" s="1" t="n">
        <v>1249</v>
      </c>
      <c r="B1251" t="inlineStr">
        <is>
          <t>GHSA-vcg5-9xw6-r56c</t>
        </is>
      </c>
      <c r="C1251" t="inlineStr">
        <is>
          <t>logsymbles</t>
        </is>
      </c>
      <c r="D1251" t="inlineStr">
        <is>
          <t>CRITICAL</t>
        </is>
      </c>
      <c r="E1251" t="inlineStr">
        <is>
          <t>Malicious Package in logsymbles</t>
        </is>
      </c>
      <c r="F1251" t="inlineStr">
        <is>
          <t>Version 2.2.0 of `logsymbles`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51" t="inlineStr">
        <is>
          <t>2020-09-02T21:40:49Z</t>
        </is>
      </c>
      <c r="H1251" t="inlineStr">
        <is>
          <t>&gt;= 0</t>
        </is>
      </c>
      <c r="I1251" t="inlineStr"/>
    </row>
    <row r="1252">
      <c r="A1252" s="1" t="n">
        <v>1250</v>
      </c>
      <c r="B1252" t="inlineStr">
        <is>
          <t>GHSA-qj3g-wfr7-3cv7</t>
        </is>
      </c>
      <c r="C1252" t="inlineStr">
        <is>
          <t>require-ports</t>
        </is>
      </c>
      <c r="D1252" t="inlineStr">
        <is>
          <t>CRITICAL</t>
        </is>
      </c>
      <c r="E1252" t="inlineStr">
        <is>
          <t>Malicious Package in require-ports</t>
        </is>
      </c>
      <c r="F1252" t="inlineStr">
        <is>
          <t>Version 10.4.0 of `require-ports`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52" t="inlineStr">
        <is>
          <t>2020-09-02T21:41:53Z</t>
        </is>
      </c>
      <c r="H1252" t="inlineStr">
        <is>
          <t>&gt;= 0</t>
        </is>
      </c>
      <c r="I1252" t="inlineStr"/>
    </row>
    <row r="1253">
      <c r="A1253" s="1" t="n">
        <v>1251</v>
      </c>
      <c r="B1253" t="inlineStr">
        <is>
          <t>GHSA-m2fp-c79h-rr79</t>
        </is>
      </c>
      <c r="C1253" t="inlineStr">
        <is>
          <t>tensorplow</t>
        </is>
      </c>
      <c r="D1253" t="inlineStr">
        <is>
          <t>CRITICAL</t>
        </is>
      </c>
      <c r="E1253" t="inlineStr">
        <is>
          <t>Malicious Package in tensorplow</t>
        </is>
      </c>
      <c r="F1253" t="inlineStr">
        <is>
          <t>All versions of `tensorplow` contain malicious code as a preinstall script. When installed, the package calls home to a Command and Control server to execute arbitrary commands.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53" t="inlineStr">
        <is>
          <t>2020-09-02T21:42:56Z</t>
        </is>
      </c>
      <c r="H1253" t="inlineStr">
        <is>
          <t>&gt;= 0</t>
        </is>
      </c>
      <c r="I1253" t="inlineStr"/>
    </row>
    <row r="1254">
      <c r="A1254" s="1" t="n">
        <v>1252</v>
      </c>
      <c r="B1254" t="inlineStr">
        <is>
          <t>GHSA-9xww-fwh9-95c5</t>
        </is>
      </c>
      <c r="C1254" t="inlineStr">
        <is>
          <t>uglyfi-js</t>
        </is>
      </c>
      <c r="D1254" t="inlineStr">
        <is>
          <t>CRITICAL</t>
        </is>
      </c>
      <c r="E1254" t="inlineStr">
        <is>
          <t>Malicious Package in uglyfi-js</t>
        </is>
      </c>
      <c r="F1254" t="inlineStr">
        <is>
          <t>Version 3.4.6 of `uglyfi-js`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54" t="inlineStr">
        <is>
          <t>2020-09-02T21:43:59Z</t>
        </is>
      </c>
      <c r="H1254" t="inlineStr">
        <is>
          <t>&gt;= 0</t>
        </is>
      </c>
      <c r="I1254" t="inlineStr"/>
    </row>
    <row r="1255">
      <c r="A1255" s="1" t="n">
        <v>1253</v>
      </c>
      <c r="B1255" t="inlineStr">
        <is>
          <t>GHSA-fm7r-2pr7-rw2p</t>
        </is>
      </c>
      <c r="C1255" t="inlineStr">
        <is>
          <t>yeoman-genrator</t>
        </is>
      </c>
      <c r="D1255" t="inlineStr">
        <is>
          <t>CRITICAL</t>
        </is>
      </c>
      <c r="E1255" t="inlineStr">
        <is>
          <t>Malicious Package in yeoman-genrator</t>
        </is>
      </c>
      <c r="F1255" t="inlineStr">
        <is>
          <t>Version 3.1.1 of `yeoman-genrator`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55" t="inlineStr">
        <is>
          <t>2020-09-02T21:45:02Z</t>
        </is>
      </c>
      <c r="H1255" t="inlineStr">
        <is>
          <t>&gt;= 0</t>
        </is>
      </c>
      <c r="I1255" t="inlineStr"/>
    </row>
    <row r="1256">
      <c r="A1256" s="1" t="n">
        <v>1254</v>
      </c>
      <c r="B1256" t="inlineStr">
        <is>
          <t>GHSA-8hq2-fcqm-39hq</t>
        </is>
      </c>
      <c r="C1256" t="inlineStr">
        <is>
          <t>rimrafall</t>
        </is>
      </c>
      <c r="D1256" t="inlineStr">
        <is>
          <t>CRITICAL</t>
        </is>
      </c>
      <c r="E1256" t="inlineStr">
        <is>
          <t>Malicious Package in rimrafall</t>
        </is>
      </c>
      <c r="F1256" t="inlineStr">
        <is>
          <t>Version 1.0.0 of `rimrafall` contains malicious code as a preinstall script. The package attempts to remove all files in the system's root folder.
## Recommendation
If you installed this package it is likely your machine was erased. If not, remove the package from your system and verify if any files were deleted.</t>
        </is>
      </c>
      <c r="G1256" t="inlineStr">
        <is>
          <t>2020-09-02T21:46:05Z</t>
        </is>
      </c>
      <c r="H1256" t="inlineStr">
        <is>
          <t>&gt;= 0</t>
        </is>
      </c>
      <c r="I1256" t="inlineStr"/>
    </row>
    <row r="1257">
      <c r="A1257" s="1" t="n">
        <v>1255</v>
      </c>
      <c r="B1257" t="inlineStr">
        <is>
          <t>GHSA-fgfj-rj24-mj7q</t>
        </is>
      </c>
      <c r="C1257" t="inlineStr">
        <is>
          <t>kraken-api</t>
        </is>
      </c>
      <c r="D1257" t="inlineStr">
        <is>
          <t>CRITICAL</t>
        </is>
      </c>
      <c r="E1257" t="inlineStr">
        <is>
          <t>Malicious Package in kraken-api</t>
        </is>
      </c>
      <c r="F1257" t="inlineStr">
        <is>
          <t>Version 0.1.8 of `kraken-api` contains malicious code as a postinstall script. When installed, the package calls home to a Command and Control server to execute arbitrary commands.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57" t="inlineStr">
        <is>
          <t>2020-09-02T21:47:08Z</t>
        </is>
      </c>
      <c r="H1257">
        <f> 0.1.8</f>
        <v/>
      </c>
      <c r="I1257" t="inlineStr">
        <is>
          <t>0.1.7</t>
        </is>
      </c>
    </row>
    <row r="1258">
      <c r="A1258" s="1" t="n">
        <v>1256</v>
      </c>
      <c r="B1258" t="inlineStr">
        <is>
          <t>GHSA-724c-6vrf-99rq</t>
        </is>
      </c>
      <c r="C1258" t="inlineStr">
        <is>
          <t>loopback</t>
        </is>
      </c>
      <c r="D1258" t="inlineStr">
        <is>
          <t>LOW</t>
        </is>
      </c>
      <c r="E1258" t="inlineStr">
        <is>
          <t>Sensitive Data Exposure in loopback</t>
        </is>
      </c>
      <c r="F1258" t="inlineStr">
        <is>
          <t>Versions of `loopback` prior to 3.26.0 (3.x) and 2.42.0 (2.x) are vulnerable to Sensitive Data Exposure. Invalid API requests to the login endpoint may return information about the first user in the database. This can be used alongside other attacks for credential theft.
## Recommendation
If you're using `loopback` 3.x upgrade to version 3.26.0 or later.
If you're using `loopback` 2.x upgrade to version 2.42.0 or later.</t>
        </is>
      </c>
      <c r="G1258" t="inlineStr">
        <is>
          <t>2020-09-02T21:49:48Z</t>
        </is>
      </c>
      <c r="H1258" t="inlineStr">
        <is>
          <t>&lt;= 2.41.0</t>
        </is>
      </c>
      <c r="I1258" t="inlineStr">
        <is>
          <t>2.42.0</t>
        </is>
      </c>
    </row>
    <row r="1259">
      <c r="A1259" s="1" t="n">
        <v>1257</v>
      </c>
      <c r="B1259" t="inlineStr">
        <is>
          <t>GHSA-724c-6vrf-99rq</t>
        </is>
      </c>
      <c r="C1259" t="inlineStr">
        <is>
          <t>loopback</t>
        </is>
      </c>
      <c r="D1259" t="inlineStr">
        <is>
          <t>LOW</t>
        </is>
      </c>
      <c r="E1259" t="inlineStr">
        <is>
          <t>Sensitive Data Exposure in loopback</t>
        </is>
      </c>
      <c r="F1259" t="inlineStr">
        <is>
          <t>Versions of `loopback` prior to 3.26.0 (3.x) and 2.42.0 (2.x) are vulnerable to Sensitive Data Exposure. Invalid API requests to the login endpoint may return information about the first user in the database. This can be used alongside other attacks for credential theft.
## Recommendation
If you're using `loopback` 3.x upgrade to version 3.26.0 or later.
If you're using `loopback` 2.x upgrade to version 2.42.0 or later.</t>
        </is>
      </c>
      <c r="G1259" t="inlineStr">
        <is>
          <t>2020-09-02T21:49:48Z</t>
        </is>
      </c>
      <c r="H1259" t="inlineStr">
        <is>
          <t>&gt;= 3.0.0, &lt;= 3.25.0</t>
        </is>
      </c>
      <c r="I1259" t="inlineStr">
        <is>
          <t>3.26.0</t>
        </is>
      </c>
    </row>
    <row r="1260">
      <c r="A1260" s="1" t="n">
        <v>1258</v>
      </c>
      <c r="B1260" t="inlineStr">
        <is>
          <t>GHSA-6fcr-9h9g-23fq</t>
        </is>
      </c>
      <c r="C1260" t="inlineStr">
        <is>
          <t>ipfs-bitswap</t>
        </is>
      </c>
      <c r="D1260" t="inlineStr">
        <is>
          <t>MODERATE</t>
        </is>
      </c>
      <c r="E1260" t="inlineStr">
        <is>
          <t>Denial of Service in ipfs-bitswap</t>
        </is>
      </c>
      <c r="F1260" t="inlineStr">
        <is>
          <t>Versions of `ipfs-bitswap` prior to 0.24.1 are vulnerable to Denial of Service (DoS). The package put unwanted blocks in the blockstore, which could be used to exhaust system resources in specific conditions.
## Recommendation
Upgrade to version 0.24.1 or later.</t>
        </is>
      </c>
      <c r="G1260" t="inlineStr">
        <is>
          <t>2020-09-02T21:50:51Z</t>
        </is>
      </c>
      <c r="H1260" t="inlineStr">
        <is>
          <t>&lt; 0.24.1</t>
        </is>
      </c>
      <c r="I1260" t="inlineStr">
        <is>
          <t>0.24.1</t>
        </is>
      </c>
    </row>
    <row r="1261">
      <c r="A1261" s="1" t="n">
        <v>1259</v>
      </c>
      <c r="B1261" t="inlineStr">
        <is>
          <t>GHSA-65j7-66p7-9xgf</t>
        </is>
      </c>
      <c r="C1261" t="inlineStr">
        <is>
          <t>font-scrubber</t>
        </is>
      </c>
      <c r="D1261" t="inlineStr">
        <is>
          <t>CRITICAL</t>
        </is>
      </c>
      <c r="E1261" t="inlineStr">
        <is>
          <t>Malicious Package in font-scrubber</t>
        </is>
      </c>
      <c r="F1261" t="inlineStr">
        <is>
          <t>Version 1.2.2 of `font-scrubber` contains malicious code as a postinstall script. The package attempts to upload sensitive files from the system to a remote server. The files include configuration files, command history logs, SSH keys and /etc/passwd.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261" t="inlineStr">
        <is>
          <t>2020-09-02T21:51:55Z</t>
        </is>
      </c>
      <c r="H1261" t="inlineStr">
        <is>
          <t>&gt;= 0</t>
        </is>
      </c>
      <c r="I1261" t="inlineStr"/>
    </row>
    <row r="1262">
      <c r="A1262" s="1" t="n">
        <v>1260</v>
      </c>
      <c r="B1262" t="inlineStr">
        <is>
          <t>GHSA-qv78-398w-cxp7</t>
        </is>
      </c>
      <c r="C1262" t="inlineStr">
        <is>
          <t>shrugging-logging</t>
        </is>
      </c>
      <c r="D1262" t="inlineStr">
        <is>
          <t>CRITICAL</t>
        </is>
      </c>
      <c r="E1262" t="inlineStr">
        <is>
          <t>Malicious Package in shrugging-logging</t>
        </is>
      </c>
      <c r="F1262" t="inlineStr">
        <is>
          <t>All versions of `shrugging-logging` contain malicious code as a postinstall script. The package fetches all names of npm packages owned by the user and attempts to add another maintainer to every package as a means of package hijacking,
## Recommendation
Remove the package from your system. If you own any packages that were compromised please contact npm security immediately at security@npmjs.com. Also enable 2FA for publishing to further secure packages you maintain.</t>
        </is>
      </c>
      <c r="G1262" t="inlineStr">
        <is>
          <t>2020-09-11T21:08:19Z</t>
        </is>
      </c>
      <c r="H1262" t="inlineStr">
        <is>
          <t>&gt;= 0</t>
        </is>
      </c>
      <c r="I1262" t="inlineStr"/>
    </row>
    <row r="1263">
      <c r="A1263" s="1" t="n">
        <v>1261</v>
      </c>
      <c r="B1263" t="inlineStr">
        <is>
          <t>GHSA-8mm3-2mcj-cx6r</t>
        </is>
      </c>
      <c r="C1263" t="inlineStr">
        <is>
          <t>angluar-cli</t>
        </is>
      </c>
      <c r="D1263" t="inlineStr">
        <is>
          <t>CRITICAL</t>
        </is>
      </c>
      <c r="E1263" t="inlineStr">
        <is>
          <t>Malicious Package in angluar-cli</t>
        </is>
      </c>
      <c r="F1263" t="inlineStr">
        <is>
          <t>Version 0.0.3 of `angluar-cli` contains malicious code as a postinstall script. The package is malware designed to take advantage of users making a mistake when typing the name of a module to install. When installed the package attempts to remove files and stop processes related to McAfee antivirus on macOS.
## Recommendation
Remove the package from your environment and verify whether files were deleted and if processes were stopped.</t>
        </is>
      </c>
      <c r="G1263" t="inlineStr">
        <is>
          <t>2020-09-11T21:09:24Z</t>
        </is>
      </c>
      <c r="H1263" t="inlineStr">
        <is>
          <t>&gt;= 0</t>
        </is>
      </c>
      <c r="I1263" t="inlineStr"/>
    </row>
    <row r="1264">
      <c r="A1264" s="1" t="n">
        <v>1262</v>
      </c>
      <c r="B1264" t="inlineStr">
        <is>
          <t>GHSA-4xgp-xrg3-c73w</t>
        </is>
      </c>
      <c r="C1264" t="inlineStr">
        <is>
          <t>commqnder</t>
        </is>
      </c>
      <c r="D1264" t="inlineStr">
        <is>
          <t>CRITICAL</t>
        </is>
      </c>
      <c r="E1264" t="inlineStr">
        <is>
          <t>Malicious Package in commqnder</t>
        </is>
      </c>
      <c r="F1264" t="inlineStr">
        <is>
          <t>All versions of `commqnder` contain malicious code . The package is malware designed to take advantage of users making a mistake when typing the name of a module to install. Upon require the package attempts to start a cryptocurrency miner using coin-hive.
## Recommendation
Remove the package from your environment and verify whether your system is running the cryptocurrency miner.</t>
        </is>
      </c>
      <c r="G1264" t="inlineStr">
        <is>
          <t>2020-09-11T21:10:29Z</t>
        </is>
      </c>
      <c r="H1264" t="inlineStr">
        <is>
          <t>&gt;= 0</t>
        </is>
      </c>
      <c r="I1264" t="inlineStr"/>
    </row>
    <row r="1265">
      <c r="A1265" s="1" t="n">
        <v>1263</v>
      </c>
      <c r="B1265" t="inlineStr">
        <is>
          <t>GHSA-53jx-4wwh-gcqj</t>
        </is>
      </c>
      <c r="C1265" t="inlineStr">
        <is>
          <t>angular-location-update</t>
        </is>
      </c>
      <c r="D1265" t="inlineStr">
        <is>
          <t>CRITICAL</t>
        </is>
      </c>
      <c r="E1265" t="inlineStr">
        <is>
          <t>Malicious Package in angular-location-update</t>
        </is>
      </c>
      <c r="F1265" t="inlineStr">
        <is>
          <t>Version 0.0.3 of `angular-location-update`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65" t="inlineStr">
        <is>
          <t>2020-09-11T21:11:34Z</t>
        </is>
      </c>
      <c r="H1265">
        <f> 0.0.3</f>
        <v/>
      </c>
      <c r="I1265" t="inlineStr">
        <is>
          <t>0.0.2</t>
        </is>
      </c>
    </row>
    <row r="1266">
      <c r="A1266" s="1" t="n">
        <v>1264</v>
      </c>
      <c r="B1266" t="inlineStr">
        <is>
          <t>GHSA-rvww-x6m4-4vc2</t>
        </is>
      </c>
      <c r="C1266" t="inlineStr">
        <is>
          <t>blubird</t>
        </is>
      </c>
      <c r="D1266" t="inlineStr">
        <is>
          <t>CRITICAL</t>
        </is>
      </c>
      <c r="E1266" t="inlineStr">
        <is>
          <t>Malicious Package in blubird</t>
        </is>
      </c>
      <c r="F1266" t="inlineStr">
        <is>
          <t>Version 3.5.0 of `blubird` contains malicious code . The package is malware designed to take advantage of users making a mistake when typing the name of a module to install. Upon require the package attempts to start a cryptocurrency miner using coin-hive.
## Recommendation
Remove the package from your environment and verify whether your system is running the cryptocurrency miner.</t>
        </is>
      </c>
      <c r="G1266" t="inlineStr">
        <is>
          <t>2020-09-11T21:12:39Z</t>
        </is>
      </c>
      <c r="H1266" t="inlineStr">
        <is>
          <t>&gt;= 0</t>
        </is>
      </c>
      <c r="I1266" t="inlineStr"/>
    </row>
    <row r="1267">
      <c r="A1267" s="1" t="n">
        <v>1265</v>
      </c>
      <c r="B1267" t="inlineStr">
        <is>
          <t>GHSA-q42c-rrp3-r3xm</t>
        </is>
      </c>
      <c r="C1267" t="inlineStr">
        <is>
          <t>commmander</t>
        </is>
      </c>
      <c r="D1267" t="inlineStr">
        <is>
          <t>CRITICAL</t>
        </is>
      </c>
      <c r="E1267" t="inlineStr">
        <is>
          <t>Malicious Package in commmander</t>
        </is>
      </c>
      <c r="F1267" t="inlineStr">
        <is>
          <t>All versions of `commmander` contain malicious code . The package is malware designed to take advantage of users making a mistake when typing the name of a module to install. Upon require the package attempts to start a cryptocurrency miner using coin-hive.
## Recommendation
Remove the package from your environment and verify whether your system is running the cryptocurrency miner.</t>
        </is>
      </c>
      <c r="G1267" t="inlineStr">
        <is>
          <t>2020-09-11T21:13:44Z</t>
        </is>
      </c>
      <c r="H1267" t="inlineStr">
        <is>
          <t>&gt;= 0</t>
        </is>
      </c>
      <c r="I1267" t="inlineStr"/>
    </row>
    <row r="1268">
      <c r="A1268" s="1" t="n">
        <v>1266</v>
      </c>
      <c r="B1268" t="inlineStr">
        <is>
          <t>GHSA-p32g-242c-76h3</t>
        </is>
      </c>
      <c r="C1268" t="inlineStr">
        <is>
          <t>geoheat</t>
        </is>
      </c>
      <c r="D1268" t="inlineStr">
        <is>
          <t>CRITICAL</t>
        </is>
      </c>
      <c r="E1268" t="inlineStr">
        <is>
          <t>Malicious Package in geoheat</t>
        </is>
      </c>
      <c r="F1268" t="inlineStr">
        <is>
          <t>Version 1.3.2 of `geoheat`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68" t="inlineStr">
        <is>
          <t>2020-09-11T21:14:49Z</t>
        </is>
      </c>
      <c r="H1268">
        <f> 1.3.2</f>
        <v/>
      </c>
      <c r="I1268" t="inlineStr">
        <is>
          <t>1.3.1</t>
        </is>
      </c>
    </row>
    <row r="1269">
      <c r="A1269" s="1" t="n">
        <v>1267</v>
      </c>
      <c r="B1269" t="inlineStr">
        <is>
          <t>GHSA-vf8q-pw7h-r2x2</t>
        </is>
      </c>
      <c r="C1269" t="inlineStr">
        <is>
          <t>epress</t>
        </is>
      </c>
      <c r="D1269" t="inlineStr">
        <is>
          <t>CRITICAL</t>
        </is>
      </c>
      <c r="E1269" t="inlineStr">
        <is>
          <t>Malicious Package in epress</t>
        </is>
      </c>
      <c r="F1269" t="inlineStr">
        <is>
          <t>Version 4.13.2 of `epress` contains malicious code . The package is malware designed to take advantage of users making a mistake when typing the name of a module to install. Upon require the package attempts to start a cryptocurrency miner using coin-hive.
## Recommendation
Remove the package from your environment and verify whether your system is running the cryptocurrency miner.</t>
        </is>
      </c>
      <c r="G1269" t="inlineStr">
        <is>
          <t>2020-09-11T21:15:54Z</t>
        </is>
      </c>
      <c r="H1269" t="inlineStr">
        <is>
          <t>&gt;= 0</t>
        </is>
      </c>
      <c r="I1269" t="inlineStr"/>
    </row>
    <row r="1270">
      <c r="A1270" s="1" t="n">
        <v>1268</v>
      </c>
      <c r="B1270" t="inlineStr">
        <is>
          <t>GHSA-76xq-58hj-vwm2</t>
        </is>
      </c>
      <c r="C1270" t="inlineStr">
        <is>
          <t>test-module-a</t>
        </is>
      </c>
      <c r="D1270" t="inlineStr">
        <is>
          <t>CRITICAL</t>
        </is>
      </c>
      <c r="E1270" t="inlineStr">
        <is>
          <t>Malicious Package in test-module-a</t>
        </is>
      </c>
      <c r="F1270" t="inlineStr">
        <is>
          <t>All versions of `test-module-a` contain malicious code as a preinstall script. The package fetches all names of npm packages owned by the user and attempts to add another maintainer to every package as a means of package hijacking,
## Recommendation
Remove the package from your system. If you own any packages that were compromised please contact npm security immediately at security@npmjs.com. Also enable 2FA for publishing to further secure packages you maintain.</t>
        </is>
      </c>
      <c r="G1270" t="inlineStr">
        <is>
          <t>2020-09-11T21:16:59Z</t>
        </is>
      </c>
      <c r="H1270" t="inlineStr">
        <is>
          <t>&gt;= 0</t>
        </is>
      </c>
      <c r="I1270" t="inlineStr"/>
    </row>
    <row r="1271">
      <c r="A1271" s="1" t="n">
        <v>1269</v>
      </c>
      <c r="B1271" t="inlineStr">
        <is>
          <t>GHSA-j8qr-rvcv-crhv</t>
        </is>
      </c>
      <c r="C1271" t="inlineStr">
        <is>
          <t>electron-native-notify</t>
        </is>
      </c>
      <c r="D1271" t="inlineStr">
        <is>
          <t>CRITICAL</t>
        </is>
      </c>
      <c r="E1271" t="inlineStr">
        <is>
          <t>Malicious Package in electron-native-notify</t>
        </is>
      </c>
      <c r="F1271" t="inlineStr">
        <is>
          <t>All versions of `electron-native-notify` contain malicious code. The package was part of a targeted attack to steal cryptocurrency wallet seeds and upload them to a remote server, effectively giving attackers access to users wallets.
## Recommendation
Remove the package from your environment and [follow the recommendations by Komodo](https://komodoplatform.com/vulnerability-discovered-in-komodos-agama-wallet-this-is-what-you-need-to-do/)</t>
        </is>
      </c>
      <c r="G1271" t="inlineStr">
        <is>
          <t>2020-09-11T21:18:05Z</t>
        </is>
      </c>
      <c r="H1271" t="inlineStr">
        <is>
          <t>&gt;= 0</t>
        </is>
      </c>
      <c r="I1271" t="inlineStr"/>
    </row>
    <row r="1272">
      <c r="A1272" s="1" t="n">
        <v>1270</v>
      </c>
      <c r="B1272" t="inlineStr">
        <is>
          <t>GHSA-28f8-hqmc-7ph8</t>
        </is>
      </c>
      <c r="C1272" t="inlineStr">
        <is>
          <t>ember-power-timepicker</t>
        </is>
      </c>
      <c r="D1272" t="inlineStr">
        <is>
          <t>CRITICAL</t>
        </is>
      </c>
      <c r="E1272" t="inlineStr">
        <is>
          <t>Malicious Package in ember-power-timepicker</t>
        </is>
      </c>
      <c r="F1272" t="inlineStr">
        <is>
          <t>Version 1.0.8 of `ember-power-timepicker`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72" t="inlineStr">
        <is>
          <t>2020-09-11T21:19:09Z</t>
        </is>
      </c>
      <c r="H1272">
        <f> 1.0.8</f>
        <v/>
      </c>
      <c r="I1272" t="inlineStr">
        <is>
          <t>1.0.7</t>
        </is>
      </c>
    </row>
    <row r="1273">
      <c r="A1273" s="1" t="n">
        <v>1271</v>
      </c>
      <c r="B1273" t="inlineStr">
        <is>
          <t>GHSA-c722-pv5w-cfg2</t>
        </is>
      </c>
      <c r="C1273" t="inlineStr">
        <is>
          <t>github-jquery-widgets</t>
        </is>
      </c>
      <c r="D1273" t="inlineStr">
        <is>
          <t>CRITICAL</t>
        </is>
      </c>
      <c r="E1273" t="inlineStr">
        <is>
          <t>Malicious Package in github-jquery-widgets</t>
        </is>
      </c>
      <c r="F1273" t="inlineStr">
        <is>
          <t>Version 0.1.2 of `github-jquery-widgets`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73" t="inlineStr">
        <is>
          <t>2020-09-11T21:20:14Z</t>
        </is>
      </c>
      <c r="H1273">
        <f> 0.1.2</f>
        <v/>
      </c>
      <c r="I1273" t="inlineStr">
        <is>
          <t>0.1.1</t>
        </is>
      </c>
    </row>
    <row r="1274">
      <c r="A1274" s="1" t="n">
        <v>1272</v>
      </c>
      <c r="B1274" t="inlineStr">
        <is>
          <t>GHSA-9p49-cwh3-4qhf</t>
        </is>
      </c>
      <c r="C1274" t="inlineStr">
        <is>
          <t>grunt-radic</t>
        </is>
      </c>
      <c r="D1274" t="inlineStr">
        <is>
          <t>CRITICAL</t>
        </is>
      </c>
      <c r="E1274" t="inlineStr">
        <is>
          <t>Malicious Package in grunt-radic</t>
        </is>
      </c>
      <c r="F1274" t="inlineStr">
        <is>
          <t>Version 0.1.1 of `grunt-radic`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74" t="inlineStr">
        <is>
          <t>2020-09-11T21:21:19Z</t>
        </is>
      </c>
      <c r="H1274">
        <f> 0.1.1</f>
        <v/>
      </c>
      <c r="I1274" t="inlineStr">
        <is>
          <t>0.1.0</t>
        </is>
      </c>
    </row>
    <row r="1275">
      <c r="A1275" s="1" t="n">
        <v>1273</v>
      </c>
      <c r="B1275" t="inlineStr">
        <is>
          <t>GHSA-4627-w373-375v</t>
        </is>
      </c>
      <c r="C1275" t="inlineStr">
        <is>
          <t>grunt-radical</t>
        </is>
      </c>
      <c r="D1275" t="inlineStr">
        <is>
          <t>CRITICAL</t>
        </is>
      </c>
      <c r="E1275" t="inlineStr">
        <is>
          <t>Malicious Package in grunt-radical</t>
        </is>
      </c>
      <c r="F1275" t="inlineStr">
        <is>
          <t>Version 0.0.14 of `grunt-radical`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75" t="inlineStr">
        <is>
          <t>2020-09-11T21:22:24Z</t>
        </is>
      </c>
      <c r="H1275">
        <f> 0.0.14</f>
        <v/>
      </c>
      <c r="I1275" t="inlineStr">
        <is>
          <t>0.0.13</t>
        </is>
      </c>
    </row>
    <row r="1276">
      <c r="A1276" s="1" t="n">
        <v>1274</v>
      </c>
      <c r="B1276" t="inlineStr">
        <is>
          <t>GHSA-5w4r-wwc3-6qcp</t>
        </is>
      </c>
      <c r="C1276" t="inlineStr">
        <is>
          <t>precode.js</t>
        </is>
      </c>
      <c r="D1276" t="inlineStr">
        <is>
          <t>CRITICAL</t>
        </is>
      </c>
      <c r="E1276" t="inlineStr">
        <is>
          <t>Malicious Package in precode.js</t>
        </is>
      </c>
      <c r="F1276" t="inlineStr">
        <is>
          <t>Version 1.1.1 of `precode.js`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76" t="inlineStr">
        <is>
          <t>2020-09-11T21:23:29Z</t>
        </is>
      </c>
      <c r="H1276">
        <f> 1.1.1</f>
        <v/>
      </c>
      <c r="I1276" t="inlineStr">
        <is>
          <t>1.1.0</t>
        </is>
      </c>
    </row>
    <row r="1277">
      <c r="A1277" s="1" t="n">
        <v>1275</v>
      </c>
      <c r="B1277" t="inlineStr">
        <is>
          <t>GHSA-2vqq-jgxx-fxjc</t>
        </is>
      </c>
      <c r="C1277" t="inlineStr">
        <is>
          <t>motiv.scss</t>
        </is>
      </c>
      <c r="D1277" t="inlineStr">
        <is>
          <t>CRITICAL</t>
        </is>
      </c>
      <c r="E1277" t="inlineStr">
        <is>
          <t>Malicious Package in motiv.scss</t>
        </is>
      </c>
      <c r="F1277" t="inlineStr">
        <is>
          <t>Version 0.4.20 of `motiv.scss`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77" t="inlineStr">
        <is>
          <t>2020-09-11T21:24:33Z</t>
        </is>
      </c>
      <c r="H1277">
        <f> 0.4.20</f>
        <v/>
      </c>
      <c r="I1277" t="inlineStr">
        <is>
          <t>0.4.21</t>
        </is>
      </c>
    </row>
    <row r="1278">
      <c r="A1278" s="1" t="n">
        <v>1276</v>
      </c>
      <c r="B1278" t="inlineStr">
        <is>
          <t>GHSA-8qh7-xw58-3ww7</t>
        </is>
      </c>
      <c r="C1278" t="inlineStr">
        <is>
          <t>radic-util</t>
        </is>
      </c>
      <c r="D1278" t="inlineStr">
        <is>
          <t>CRITICAL</t>
        </is>
      </c>
      <c r="E1278" t="inlineStr">
        <is>
          <t>Malicious Package in radic-util</t>
        </is>
      </c>
      <c r="F1278" t="inlineStr">
        <is>
          <t>Version 1.0.2 of `radic-util`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78" t="inlineStr">
        <is>
          <t>2020-09-11T21:25:37Z</t>
        </is>
      </c>
      <c r="H1278">
        <f> 1.0.2</f>
        <v/>
      </c>
      <c r="I1278" t="inlineStr">
        <is>
          <t>1.0.1</t>
        </is>
      </c>
    </row>
    <row r="1279">
      <c r="A1279" s="1" t="n">
        <v>1277</v>
      </c>
      <c r="B1279" t="inlineStr">
        <is>
          <t>GHSA-2xw5-3767-qxvm</t>
        </is>
      </c>
      <c r="C1279" t="inlineStr">
        <is>
          <t>ng-ui-library</t>
        </is>
      </c>
      <c r="D1279" t="inlineStr">
        <is>
          <t>CRITICAL</t>
        </is>
      </c>
      <c r="E1279" t="inlineStr">
        <is>
          <t>Malicious Package in ng-ui-library</t>
        </is>
      </c>
      <c r="F1279" t="inlineStr">
        <is>
          <t>Version 1.0.987 of `ng-ui-library`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79" t="inlineStr">
        <is>
          <t>2020-09-11T21:21:20Z</t>
        </is>
      </c>
      <c r="H1279">
        <f> 1.0.987</f>
        <v/>
      </c>
      <c r="I1279" t="inlineStr">
        <is>
          <t>1.0.990</t>
        </is>
      </c>
    </row>
    <row r="1280">
      <c r="A1280" s="1" t="n">
        <v>1278</v>
      </c>
      <c r="B1280" t="inlineStr">
        <is>
          <t>GHSA-p7w2-mc6m-mfx2</t>
        </is>
      </c>
      <c r="C1280" t="inlineStr">
        <is>
          <t>scroool</t>
        </is>
      </c>
      <c r="D1280" t="inlineStr">
        <is>
          <t>CRITICAL</t>
        </is>
      </c>
      <c r="E1280" t="inlineStr">
        <is>
          <t>Malicious Package in scroool</t>
        </is>
      </c>
      <c r="F1280" t="inlineStr">
        <is>
          <t>Version 0.1.7 of `scroool`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0" t="inlineStr">
        <is>
          <t>2020-09-11T21:22:25Z</t>
        </is>
      </c>
      <c r="H1280">
        <f> 0.1.7</f>
        <v/>
      </c>
      <c r="I1280" t="inlineStr">
        <is>
          <t>0.1.6</t>
        </is>
      </c>
    </row>
    <row r="1281">
      <c r="A1281" s="1" t="n">
        <v>1279</v>
      </c>
      <c r="B1281" t="inlineStr">
        <is>
          <t>GHSA-4wcx-c9c4-89p2</t>
        </is>
      </c>
      <c r="C1281" t="inlineStr">
        <is>
          <t>react-datepicker-plus</t>
        </is>
      </c>
      <c r="D1281" t="inlineStr">
        <is>
          <t>CRITICAL</t>
        </is>
      </c>
      <c r="E1281" t="inlineStr">
        <is>
          <t>Malicious Package in react-datepicker-plus</t>
        </is>
      </c>
      <c r="F1281" t="inlineStr">
        <is>
          <t>Versions 2.4.3 and 2.4.2 of `react-datepicker-plus`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1" t="inlineStr">
        <is>
          <t>2020-09-11T21:23:30Z</t>
        </is>
      </c>
      <c r="H1281" t="inlineStr">
        <is>
          <t>&gt;= 2.4.2, &lt;= 2.4.3</t>
        </is>
      </c>
      <c r="I1281" t="inlineStr">
        <is>
          <t>2.4.6</t>
        </is>
      </c>
    </row>
    <row r="1282">
      <c r="A1282" s="1" t="n">
        <v>1280</v>
      </c>
      <c r="B1282" t="inlineStr">
        <is>
          <t>GHSA-76wf-2xcf-6wmx</t>
        </is>
      </c>
      <c r="C1282" t="inlineStr">
        <is>
          <t>ngx-pica</t>
        </is>
      </c>
      <c r="D1282" t="inlineStr">
        <is>
          <t>CRITICAL</t>
        </is>
      </c>
      <c r="E1282" t="inlineStr">
        <is>
          <t>Malicious Package in ngx-pica</t>
        </is>
      </c>
      <c r="F1282" t="inlineStr">
        <is>
          <t>Version 1.1.5 of `ngx-pica`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2" t="inlineStr">
        <is>
          <t>2020-09-03T00:31:28Z</t>
        </is>
      </c>
      <c r="H1282">
        <f> 1.1.5</f>
        <v/>
      </c>
      <c r="I1282" t="inlineStr">
        <is>
          <t>1.1.4</t>
        </is>
      </c>
    </row>
    <row r="1283">
      <c r="A1283" s="1" t="n">
        <v>1281</v>
      </c>
      <c r="B1283" t="inlineStr">
        <is>
          <t>GHSA-84qj-9qf2-q92r</t>
        </is>
      </c>
      <c r="C1283" t="inlineStr">
        <is>
          <t>pm-controls</t>
        </is>
      </c>
      <c r="D1283" t="inlineStr">
        <is>
          <t>CRITICAL</t>
        </is>
      </c>
      <c r="E1283" t="inlineStr">
        <is>
          <t>Malicious Package in pm-controls</t>
        </is>
      </c>
      <c r="F1283" t="inlineStr">
        <is>
          <t>Version 1.1.8 of `pm-controls`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3" t="inlineStr">
        <is>
          <t>2020-09-03T00:32:30Z</t>
        </is>
      </c>
      <c r="H1283">
        <f> 1.1.8</f>
        <v/>
      </c>
      <c r="I1283" t="inlineStr">
        <is>
          <t>1.1.7</t>
        </is>
      </c>
    </row>
    <row r="1284">
      <c r="A1284" s="1" t="n">
        <v>1282</v>
      </c>
      <c r="B1284" t="inlineStr">
        <is>
          <t>GHSA-j5qg-46p9-w2rp</t>
        </is>
      </c>
      <c r="C1284" t="inlineStr">
        <is>
          <t>jekyll-for-github-projects</t>
        </is>
      </c>
      <c r="D1284" t="inlineStr">
        <is>
          <t>CRITICAL</t>
        </is>
      </c>
      <c r="E1284" t="inlineStr">
        <is>
          <t>Malicious Package in jekyll-for-github-projects</t>
        </is>
      </c>
      <c r="F1284" t="inlineStr">
        <is>
          <t>Version 0.2.12 of `jekyll-for-github-projects`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4" t="inlineStr">
        <is>
          <t>2020-09-03T00:33:32Z</t>
        </is>
      </c>
      <c r="H1284">
        <f> 0.2.12</f>
        <v/>
      </c>
      <c r="I1284" t="inlineStr">
        <is>
          <t>0.2.11</t>
        </is>
      </c>
    </row>
    <row r="1285">
      <c r="A1285" s="1" t="n">
        <v>1283</v>
      </c>
      <c r="B1285" t="inlineStr">
        <is>
          <t>GHSA-gjc9-932x-c59p</t>
        </is>
      </c>
      <c r="C1285" t="inlineStr">
        <is>
          <t>leaflet-gpx</t>
        </is>
      </c>
      <c r="D1285" t="inlineStr">
        <is>
          <t>CRITICAL</t>
        </is>
      </c>
      <c r="E1285" t="inlineStr">
        <is>
          <t>Malicious Package in leaflet-gpx</t>
        </is>
      </c>
      <c r="F1285" t="inlineStr">
        <is>
          <t>Version 1.0.1 of `leaflet-gpx`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5" t="inlineStr">
        <is>
          <t>2020-09-03T00:34:33Z</t>
        </is>
      </c>
      <c r="H1285">
        <f> 1.0.1</f>
        <v/>
      </c>
      <c r="I1285" t="inlineStr">
        <is>
          <t>1.0.0</t>
        </is>
      </c>
    </row>
    <row r="1286">
      <c r="A1286" s="1" t="n">
        <v>1284</v>
      </c>
      <c r="B1286" t="inlineStr">
        <is>
          <t>GHSA-m7xv-7p93-g6q8</t>
        </is>
      </c>
      <c r="C1286" t="inlineStr">
        <is>
          <t>libubx</t>
        </is>
      </c>
      <c r="D1286" t="inlineStr">
        <is>
          <t>CRITICAL</t>
        </is>
      </c>
      <c r="E1286" t="inlineStr">
        <is>
          <t>Malicious Package in libubx</t>
        </is>
      </c>
      <c r="F1286" t="inlineStr">
        <is>
          <t>Version 1.0.3 of `libubx`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6" t="inlineStr">
        <is>
          <t>2020-09-03T00:35:35Z</t>
        </is>
      </c>
      <c r="H1286">
        <f> 1.0.3</f>
        <v/>
      </c>
      <c r="I1286" t="inlineStr">
        <is>
          <t>1.0.2</t>
        </is>
      </c>
    </row>
    <row r="1287">
      <c r="A1287" s="1" t="n">
        <v>1285</v>
      </c>
      <c r="B1287" t="inlineStr">
        <is>
          <t>GHSA-56r9-v65c-34jm</t>
        </is>
      </c>
      <c r="C1287" t="inlineStr">
        <is>
          <t>radicjs</t>
        </is>
      </c>
      <c r="D1287" t="inlineStr">
        <is>
          <t>CRITICAL</t>
        </is>
      </c>
      <c r="E1287" t="inlineStr">
        <is>
          <t>Malicious Package in radicjs</t>
        </is>
      </c>
      <c r="F1287" t="inlineStr">
        <is>
          <t>Version 0.2.1 of `radicjs`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7" t="inlineStr">
        <is>
          <t>2020-09-03T02:33:37Z</t>
        </is>
      </c>
      <c r="H1287">
        <f> 0.2.1</f>
        <v/>
      </c>
      <c r="I1287" t="inlineStr">
        <is>
          <t>0.2.0</t>
        </is>
      </c>
    </row>
    <row r="1288">
      <c r="A1288" s="1" t="n">
        <v>1286</v>
      </c>
      <c r="B1288" t="inlineStr">
        <is>
          <t>GHSA-5635-9mvj-r6hp</t>
        </is>
      </c>
      <c r="C1288" t="inlineStr">
        <is>
          <t>vue-backbone</t>
        </is>
      </c>
      <c r="D1288" t="inlineStr">
        <is>
          <t>CRITICAL</t>
        </is>
      </c>
      <c r="E1288" t="inlineStr">
        <is>
          <t>Malicious Package in vue-backbone</t>
        </is>
      </c>
      <c r="F1288" t="inlineStr">
        <is>
          <t>Version 0.1.2 of `vue-backbone`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8" t="inlineStr">
        <is>
          <t>2020-09-03T02:34:39Z</t>
        </is>
      </c>
      <c r="H1288">
        <f> 0.1.2</f>
        <v/>
      </c>
      <c r="I1288" t="inlineStr">
        <is>
          <t>0.1.3</t>
        </is>
      </c>
    </row>
    <row r="1289">
      <c r="A1289" s="1" t="n">
        <v>1287</v>
      </c>
      <c r="B1289" t="inlineStr">
        <is>
          <t>GHSA-48hw-37g6-3gw4</t>
        </is>
      </c>
      <c r="C1289" t="inlineStr">
        <is>
          <t>mx-nested-menu</t>
        </is>
      </c>
      <c r="D1289" t="inlineStr">
        <is>
          <t>CRITICAL</t>
        </is>
      </c>
      <c r="E1289" t="inlineStr">
        <is>
          <t>Malicious Package in mx-nested-menu</t>
        </is>
      </c>
      <c r="F1289" t="inlineStr">
        <is>
          <t>Version 0.1.30 of `mx-nested-menu` contained malicious code. The code when executed in the browser would enumerate password, cvc and cardnumber fields from forms and send the extracted values to `https://js-metrics.com/minjs.php?pl=`
## Recommendation
Remove the package from your environment and evaluate your application to determine whether or not user data was compromised.</t>
        </is>
      </c>
      <c r="G1289" t="inlineStr">
        <is>
          <t>2020-09-03T02:35:41Z</t>
        </is>
      </c>
      <c r="H1289">
        <f> 0.1.30</f>
        <v/>
      </c>
      <c r="I1289" t="inlineStr">
        <is>
          <t>0.1.29</t>
        </is>
      </c>
    </row>
    <row r="1290">
      <c r="A1290" s="1" t="n">
        <v>1288</v>
      </c>
      <c r="B1290" t="inlineStr">
        <is>
          <t>GHSA-hx5x-49mm-vmhw</t>
        </is>
      </c>
      <c r="C1290" t="inlineStr">
        <is>
          <t>sails-mysql</t>
        </is>
      </c>
      <c r="D1290" t="inlineStr">
        <is>
          <t>HIGH</t>
        </is>
      </c>
      <c r="E1290" t="inlineStr">
        <is>
          <t>SQL Injection in sails-mysql</t>
        </is>
      </c>
      <c r="F1290" t="inlineStr">
        <is>
          <t>Versions of `sails-mysql` prior to 0.10.8 are vulnerable to SQL Injection. The `sort` keyword is not properly sanitized and may allow attackers to inject SQL statements and execute arbitrary SQL queries
## Recommendation
Upgrade to version 0.10.8 or later.</t>
        </is>
      </c>
      <c r="G1290" t="inlineStr">
        <is>
          <t>2020-09-03T02:36:43Z</t>
        </is>
      </c>
      <c r="H1290" t="inlineStr">
        <is>
          <t>&lt; 0.10.8</t>
        </is>
      </c>
      <c r="I1290" t="inlineStr">
        <is>
          <t>0.10.8</t>
        </is>
      </c>
    </row>
    <row r="1291">
      <c r="A1291" s="1" t="n">
        <v>1289</v>
      </c>
      <c r="B1291" t="inlineStr">
        <is>
          <t>GHSA-cr5w-6rv4-r2qg</t>
        </is>
      </c>
      <c r="C1291" t="inlineStr">
        <is>
          <t>maleficent</t>
        </is>
      </c>
      <c r="D1291" t="inlineStr">
        <is>
          <t>CRITICAL</t>
        </is>
      </c>
      <c r="E1291" t="inlineStr">
        <is>
          <t>Malicious Package in maleficent</t>
        </is>
      </c>
      <c r="F1291" t="inlineStr">
        <is>
          <t>All versions of `maleficent` contain malicious code. The package is a demonstration of possible risks when installing npm packages. It gathers system information such as: environment variables, OS information, network interface, AWS credentials, npm credentials and ssh keys. The package prints the information to a local file but does not upload it to a remote server.
## Recommendation
Remove the package from your environment. There is no further compromise.</t>
        </is>
      </c>
      <c r="G1291" t="inlineStr">
        <is>
          <t>2020-09-03T02:37:45Z</t>
        </is>
      </c>
      <c r="H1291" t="inlineStr">
        <is>
          <t>&gt;= 0</t>
        </is>
      </c>
      <c r="I1291" t="inlineStr"/>
    </row>
    <row r="1292">
      <c r="A1292" s="1" t="n">
        <v>1290</v>
      </c>
      <c r="B1292" t="inlineStr">
        <is>
          <t>GHSA-4x6x-782q-jfc4</t>
        </is>
      </c>
      <c r="C1292" t="inlineStr">
        <is>
          <t>node-wifi</t>
        </is>
      </c>
      <c r="D1292" t="inlineStr">
        <is>
          <t>CRITICAL</t>
        </is>
      </c>
      <c r="E1292" t="inlineStr">
        <is>
          <t>Command Injection in node-wifi</t>
        </is>
      </c>
      <c r="F1292" t="inlineStr">
        <is>
          <t>Versions of `node-wifi` prior to 2.0.12 are vulnerable to Command Injection. The package fails to sanitize user input, allowing attackers to inject commands through the `ssid` variable and possibly achieving Remote Code Execution on the system.
## Recommendation
No fix is currently available. Consider using an alternative package until a fix is made available.</t>
        </is>
      </c>
      <c r="G1292" t="inlineStr">
        <is>
          <t>2020-09-03T02:38:47Z</t>
        </is>
      </c>
      <c r="H1292" t="inlineStr">
        <is>
          <t>&lt; 2.0.12</t>
        </is>
      </c>
      <c r="I1292" t="inlineStr">
        <is>
          <t>2.0.12</t>
        </is>
      </c>
    </row>
    <row r="1293">
      <c r="A1293" s="1" t="n">
        <v>1291</v>
      </c>
      <c r="B1293" t="inlineStr">
        <is>
          <t>GHSA-mxmj-84q8-34r7</t>
        </is>
      </c>
      <c r="C1293" t="inlineStr">
        <is>
          <t>expressfs</t>
        </is>
      </c>
      <c r="D1293" t="inlineStr">
        <is>
          <t>HIGH</t>
        </is>
      </c>
      <c r="E1293" t="inlineStr">
        <is>
          <t>Command Injection in expressfs</t>
        </is>
      </c>
      <c r="F1293" t="inlineStr">
        <is>
          <t>All versions of `expressfs` are vulnerable to Command Injection. The package does not validate user input on several API endpoints, allowing attackers to run arbitrary commands in the system. The affected endpoints are: `expressfs.appendFile`,  `expressfs.cp`, `expressfs.create` and `expressfs.rmdir`.
## Recommendation
No fix is currently available. Consider using an alternative module until a fix is made available.</t>
        </is>
      </c>
      <c r="G1293" t="inlineStr">
        <is>
          <t>2020-09-03T02:39:49Z</t>
        </is>
      </c>
      <c r="H1293" t="inlineStr">
        <is>
          <t>&gt;= 0</t>
        </is>
      </c>
      <c r="I1293" t="inlineStr"/>
    </row>
    <row r="1294">
      <c r="A1294" s="1" t="n">
        <v>1292</v>
      </c>
      <c r="B1294" t="inlineStr">
        <is>
          <t>GHSA-4q8f-5xxj-946r</t>
        </is>
      </c>
      <c r="C1294" t="inlineStr">
        <is>
          <t>addax</t>
        </is>
      </c>
      <c r="D1294" t="inlineStr">
        <is>
          <t>HIGH</t>
        </is>
      </c>
      <c r="E1294" t="inlineStr">
        <is>
          <t>Command Injection in addax</t>
        </is>
      </c>
      <c r="F1294" t="inlineStr">
        <is>
          <t>Versions of `addax` prior to 1.1.0 are vulnerable to Command Injection. The package does not validate user input on the `presignPath` function which receives input directly from the API endpoint. Exploiting the vulnerability requires authentication. This may allow attackers to run arbitrary commands in the system.
## Recommendation
Upgrade to version 1.1.0 or later.</t>
        </is>
      </c>
      <c r="G1294" t="inlineStr">
        <is>
          <t>2020-09-03T02:40:51Z</t>
        </is>
      </c>
      <c r="H1294" t="inlineStr">
        <is>
          <t>&lt; 1.1.0</t>
        </is>
      </c>
      <c r="I1294" t="inlineStr">
        <is>
          <t>1.1.0</t>
        </is>
      </c>
    </row>
    <row r="1295">
      <c r="A1295" s="1" t="n">
        <v>1293</v>
      </c>
      <c r="B1295" t="inlineStr">
        <is>
          <t>GHSA-8mgg-5x65-m4m4</t>
        </is>
      </c>
      <c r="C1295" t="inlineStr">
        <is>
          <t>soletta-dev-app</t>
        </is>
      </c>
      <c r="D1295" t="inlineStr">
        <is>
          <t>HIGH</t>
        </is>
      </c>
      <c r="E1295" t="inlineStr">
        <is>
          <t>Command Injection in soletta-dev-app</t>
        </is>
      </c>
      <c r="F1295" t="inlineStr">
        <is>
          <t>All versions of `soletta-dev-app` are vulnerable to Command Injection. The package does not validate user input on the `/api/service/status` API endpoint, passing contents of the `service` query parameter to an exec call. This may allow attackers to run arbitrary commands in the system.
## Recommendation
No fix is currently available. Consider using an alternative module until a fix is made available.</t>
        </is>
      </c>
      <c r="G1295" t="inlineStr">
        <is>
          <t>2020-09-11T21:08:19Z</t>
        </is>
      </c>
      <c r="H1295" t="inlineStr">
        <is>
          <t>&gt;= 0</t>
        </is>
      </c>
      <c r="I1295" t="inlineStr"/>
    </row>
    <row r="1296">
      <c r="A1296" s="1" t="n">
        <v>1294</v>
      </c>
      <c r="B1296" t="inlineStr">
        <is>
          <t>GHSA-v86x-f47q-f7f4</t>
        </is>
      </c>
      <c r="C1296" t="inlineStr">
        <is>
          <t>atompm</t>
        </is>
      </c>
      <c r="D1296" t="inlineStr">
        <is>
          <t>HIGH</t>
        </is>
      </c>
      <c r="E1296" t="inlineStr">
        <is>
          <t>Unauthorized File Access in atompm</t>
        </is>
      </c>
      <c r="F1296" t="inlineStr">
        <is>
          <t>Versions of `atompm` prior to 0.8.2 are vulnerable to Unauthorized File Access. The package fails to sanitize relative paths in the URL for file downloads, allowing attackers to download arbitrary files from the system.
## Recommendation
Upgrade to version 0.8.2 or later.</t>
        </is>
      </c>
      <c r="G1296" t="inlineStr">
        <is>
          <t>2020-09-11T21:09:24Z</t>
        </is>
      </c>
      <c r="H1296" t="inlineStr">
        <is>
          <t>&lt; 0.8.2</t>
        </is>
      </c>
      <c r="I1296" t="inlineStr">
        <is>
          <t>0.8.2</t>
        </is>
      </c>
    </row>
    <row r="1297">
      <c r="A1297" s="1" t="n">
        <v>1295</v>
      </c>
      <c r="B1297" t="inlineStr">
        <is>
          <t>GHSA-9r3m-mhfm-39cm</t>
        </is>
      </c>
      <c r="C1297" t="inlineStr">
        <is>
          <t>bigint-money</t>
        </is>
      </c>
      <c r="D1297" t="inlineStr">
        <is>
          <t>LOW</t>
        </is>
      </c>
      <c r="E1297" t="inlineStr">
        <is>
          <t>Incorrect Calculation in bigint-money</t>
        </is>
      </c>
      <c r="F1297" t="inlineStr">
        <is>
          <t>Versions of `bigint-money` prior to 0.6.2 are vulnerable to an Incorrect Calculation. The package incorrectly rounded certain numbers, which could have drastic consequences due to its usage in financial systems.
## Recommendation
Upgrade to version 0.6.2 or later.</t>
        </is>
      </c>
      <c r="G1297" t="inlineStr">
        <is>
          <t>2020-09-11T21:10:29Z</t>
        </is>
      </c>
      <c r="H1297" t="inlineStr">
        <is>
          <t>&lt; 0.6.2</t>
        </is>
      </c>
      <c r="I1297" t="inlineStr">
        <is>
          <t>0.6.2</t>
        </is>
      </c>
    </row>
    <row r="1298">
      <c r="A1298" s="1" t="n">
        <v>1296</v>
      </c>
      <c r="B1298" t="inlineStr">
        <is>
          <t>GHSA-j6v9-xgvh-f796</t>
        </is>
      </c>
      <c r="C1298" t="inlineStr">
        <is>
          <t>wxchangba</t>
        </is>
      </c>
      <c r="D1298" t="inlineStr">
        <is>
          <t>MODERATE</t>
        </is>
      </c>
      <c r="E1298" t="inlineStr">
        <is>
          <t>Command Injection in wxchangba</t>
        </is>
      </c>
      <c r="F1298" t="inlineStr">
        <is>
          <t>All versions of `wxchangba` are vulnerable to Command Injection. The package does not validate user input on the `reqPostMaterial` function, passing contents of the `file` parameter to an exec call. This may allow attackers to run arbitrary commands in the system.
## Recommendation
No fix is currently available. Consider using an alternative module until a fix is made available.</t>
        </is>
      </c>
      <c r="G1298" t="inlineStr">
        <is>
          <t>2020-09-11T21:11:34Z</t>
        </is>
      </c>
      <c r="H1298" t="inlineStr">
        <is>
          <t>&gt;= 0.0.0</t>
        </is>
      </c>
      <c r="I1298" t="inlineStr"/>
    </row>
    <row r="1299">
      <c r="A1299" s="1" t="n">
        <v>1297</v>
      </c>
      <c r="B1299" t="inlineStr">
        <is>
          <t>GHSA-9v62-24cr-58cx</t>
        </is>
      </c>
      <c r="C1299" t="inlineStr">
        <is>
          <t>node-sass</t>
        </is>
      </c>
      <c r="D1299" t="inlineStr">
        <is>
          <t>LOW</t>
        </is>
      </c>
      <c r="E1299" t="inlineStr">
        <is>
          <t>Denial of Service in node-sass</t>
        </is>
      </c>
      <c r="F1299" t="inlineStr">
        <is>
          <t>Affected versions of `node-sass` are vulnerable to Denial of Service (DoS). Crafted objects passed to the `renderSync` function may trigger C++ assertions in `CustomImporterBridge::get_importer_entry` and `CustomImporterBridge::post_process_return_value` that crash the Node process. This may allow attackers to crash the system's running Node process and lead to Denial of Service.
## Recommendation
Upgrade to version 4.13.1 or later</t>
        </is>
      </c>
      <c r="G1299" t="inlineStr">
        <is>
          <t>2020-09-11T21:12:39Z</t>
        </is>
      </c>
      <c r="H1299" t="inlineStr">
        <is>
          <t>&gt;= 3.3.0, &lt; 4.13.1</t>
        </is>
      </c>
      <c r="I1299" t="inlineStr">
        <is>
          <t>4.13.1</t>
        </is>
      </c>
    </row>
    <row r="1300">
      <c r="A1300" s="1" t="n">
        <v>1298</v>
      </c>
      <c r="B1300" t="inlineStr">
        <is>
          <t>GHSA-crpm-fm48-chj7</t>
        </is>
      </c>
      <c r="C1300" t="inlineStr">
        <is>
          <t>resquel</t>
        </is>
      </c>
      <c r="D1300" t="inlineStr">
        <is>
          <t>HIGH</t>
        </is>
      </c>
      <c r="E1300" t="inlineStr">
        <is>
          <t>SQL Injection in resquel</t>
        </is>
      </c>
      <c r="F1300" t="inlineStr">
        <is>
          <t>All versions of `resquel` are vulnerable to SQL Injection. Query parameters are not properly sanitized, allowing attackers to inject SQL statements and execute arbitrary SQL queries
## Recommendation
No fix is currently available. Consider using an alternative package until a fix is made available.</t>
        </is>
      </c>
      <c r="G1300" t="inlineStr">
        <is>
          <t>2020-09-11T21:13:44Z</t>
        </is>
      </c>
      <c r="H1300" t="inlineStr">
        <is>
          <t>&gt;= 0</t>
        </is>
      </c>
      <c r="I1300" t="inlineStr"/>
    </row>
    <row r="1301">
      <c r="A1301" s="1" t="n">
        <v>1299</v>
      </c>
      <c r="B1301" t="inlineStr">
        <is>
          <t>CVE-2016-6799</t>
        </is>
      </c>
      <c r="C1301" t="inlineStr">
        <is>
          <t>cordova-android</t>
        </is>
      </c>
      <c r="D1301" t="inlineStr">
        <is>
          <t>MODERATE</t>
        </is>
      </c>
      <c r="E1301" t="inlineStr">
        <is>
          <t>Information Exposure in cordova-android</t>
        </is>
      </c>
      <c r="F1301" t="inlineStr">
        <is>
          <t>Versions of `cordova-android` prior to 6.0.0 are vulnerable to Information Exposure through log files. The application calls methods of the Log class. Messages passed to these methods (Log.v(), Log.d(), Log.i(), Log.w(), and Log.e()) are stored in a series of circular buffers on the device. By default, a maximum of four 16 KB rotated logs are kept in addition to the current log. The logged data can be read using Logcat on the device. When using platforms prior to Android 4.1 (Jelly Bean), the log data is not sandboxed per application; any application installed on the device has the capability to read data logged by other applications.
## Recommendation
Upgrade to version 6.0.0 or later.</t>
        </is>
      </c>
      <c r="G1301" t="inlineStr">
        <is>
          <t>2020-09-11T21:14:49Z</t>
        </is>
      </c>
      <c r="H1301" t="inlineStr">
        <is>
          <t>&lt; 6.0.0</t>
        </is>
      </c>
      <c r="I1301" t="inlineStr">
        <is>
          <t>6.0.0</t>
        </is>
      </c>
    </row>
    <row r="1302">
      <c r="A1302" s="1" t="n">
        <v>1300</v>
      </c>
      <c r="B1302" t="inlineStr">
        <is>
          <t>GHSA-48gc-5j93-5cfq</t>
        </is>
      </c>
      <c r="C1302" t="inlineStr">
        <is>
          <t>serve</t>
        </is>
      </c>
      <c r="D1302" t="inlineStr">
        <is>
          <t>HIGH</t>
        </is>
      </c>
      <c r="E1302" t="inlineStr">
        <is>
          <t>Path Traversal in serve</t>
        </is>
      </c>
      <c r="F1302" t="inlineStr">
        <is>
          <t>Versions of `serve` prior to 10.1.2 are vulnerable to Path Traversal. Explicitly ignored folders can be accessed through relative paths, which allows attackers to access hidden folders and files.
## Recommendation
Upgrade to version 10.1.2 or later.</t>
        </is>
      </c>
      <c r="G1302" t="inlineStr">
        <is>
          <t>2020-09-11T21:15:54Z</t>
        </is>
      </c>
      <c r="H1302" t="inlineStr">
        <is>
          <t>&lt; 10.1.2</t>
        </is>
      </c>
      <c r="I1302" t="inlineStr">
        <is>
          <t>10.1.2</t>
        </is>
      </c>
    </row>
    <row r="1303">
      <c r="A1303" s="1" t="n">
        <v>1301</v>
      </c>
      <c r="B1303" t="inlineStr">
        <is>
          <t>CVE-2018-16493</t>
        </is>
      </c>
      <c r="C1303" t="inlineStr">
        <is>
          <t>static-resource-server</t>
        </is>
      </c>
      <c r="D1303" t="inlineStr">
        <is>
          <t>HIGH</t>
        </is>
      </c>
      <c r="E1303" t="inlineStr">
        <is>
          <t>Path Traversal in simplehttpserver</t>
        </is>
      </c>
      <c r="F1303" t="inlineStr">
        <is>
          <t>Versions of `simplehttpserver` prior to 0.2.1 are vulnerable to Path Traversal.  Due to insufficient input sanitization, attackers can access server files by using relative paths. 
## Recommendation
Upgrade to version 0.2.1 or later.</t>
        </is>
      </c>
      <c r="G1303" t="inlineStr">
        <is>
          <t>2019-02-07T18:18:04Z</t>
        </is>
      </c>
      <c r="H1303" t="inlineStr">
        <is>
          <t>&lt;= 1.7.2</t>
        </is>
      </c>
      <c r="I1303" t="inlineStr"/>
    </row>
    <row r="1304">
      <c r="A1304" s="1" t="n">
        <v>1302</v>
      </c>
      <c r="B1304" t="inlineStr">
        <is>
          <t>CVE-2018-3767</t>
        </is>
      </c>
      <c r="C1304" t="inlineStr">
        <is>
          <t>memjs</t>
        </is>
      </c>
      <c r="D1304" t="inlineStr">
        <is>
          <t>MODERATE</t>
        </is>
      </c>
      <c r="E1304" t="inlineStr">
        <is>
          <t>Denial of Service in memjs</t>
        </is>
      </c>
      <c r="F1304" t="inlineStr">
        <is>
          <t>Versions of `memjs` prior to 1.2.2 are vulnerable to Denial of Service (DoS).  The package fails to sanitize the `value` option passed to the Buffer constructor, which may allow attackers to pass large values exhausting system resources.
## Recommendation
Upgrade to version 1.2.2 or later.</t>
        </is>
      </c>
      <c r="G1304" t="inlineStr">
        <is>
          <t>2018-10-10T17:25:12Z</t>
        </is>
      </c>
      <c r="H1304" t="inlineStr">
        <is>
          <t>&lt;= 1.2.0</t>
        </is>
      </c>
      <c r="I1304" t="inlineStr"/>
    </row>
    <row r="1305">
      <c r="A1305" s="1" t="n">
        <v>1303</v>
      </c>
      <c r="B1305" t="inlineStr">
        <is>
          <t>GHSA-xw79-hhv6-578c</t>
        </is>
      </c>
      <c r="C1305" t="inlineStr">
        <is>
          <t>serve</t>
        </is>
      </c>
      <c r="D1305" t="inlineStr">
        <is>
          <t>HIGH</t>
        </is>
      </c>
      <c r="E1305" t="inlineStr">
        <is>
          <t>Cross-Site Scripting in serve</t>
        </is>
      </c>
      <c r="F1305" t="inlineStr">
        <is>
          <t>Versions of `serve` prior to 10.0.2 are vulnerable to Cross-Site Scripting (XSS). The package does not encode output, allowing attackers to execute arbitrary JavaScript in the victim's browser if user-supplied input is rendered.
## Recommendation
Upgrade to version 10.0.2 or later.</t>
        </is>
      </c>
      <c r="G1305" t="inlineStr">
        <is>
          <t>2020-09-11T21:16:59Z</t>
        </is>
      </c>
      <c r="H1305" t="inlineStr">
        <is>
          <t>&lt; 10.0.2</t>
        </is>
      </c>
      <c r="I1305" t="inlineStr">
        <is>
          <t>10.0.2</t>
        </is>
      </c>
    </row>
    <row r="1306">
      <c r="A1306" s="1" t="n">
        <v>1304</v>
      </c>
      <c r="B1306" t="inlineStr">
        <is>
          <t>CVE-2015-5654</t>
        </is>
      </c>
      <c r="C1306" t="inlineStr">
        <is>
          <t>dojo</t>
        </is>
      </c>
      <c r="D1306" t="inlineStr">
        <is>
          <t>MODERATE</t>
        </is>
      </c>
      <c r="E1306" t="inlineStr">
        <is>
          <t>Cross-Site Scripting in dojo</t>
        </is>
      </c>
      <c r="F1306" t="inlineStr">
        <is>
          <t>Versions of `dojo` prior to 1.2.0 are vulnerable to Cross-Site Scripting (XSS). The package fails to sanitize HTML code in user-controlled input, allowing attackers to execute arbitrary JavaScript in the victim's browser.
## Recommendation
Upgrade to version 1.2.0 or later.</t>
        </is>
      </c>
      <c r="G1306" t="inlineStr">
        <is>
          <t>2020-09-11T21:18:05Z</t>
        </is>
      </c>
      <c r="H1306" t="inlineStr">
        <is>
          <t>&lt; 1.2.0</t>
        </is>
      </c>
      <c r="I1306" t="inlineStr">
        <is>
          <t>1.2.0</t>
        </is>
      </c>
    </row>
    <row r="1307">
      <c r="A1307" s="1" t="n">
        <v>1305</v>
      </c>
      <c r="B1307" t="inlineStr">
        <is>
          <t>CVE-2017-5858</t>
        </is>
      </c>
      <c r="C1307" t="inlineStr">
        <is>
          <t>converse.js</t>
        </is>
      </c>
      <c r="D1307" t="inlineStr">
        <is>
          <t>MODERATE</t>
        </is>
      </c>
      <c r="E1307" t="inlineStr">
        <is>
          <t>User Impersonation in converse.js</t>
        </is>
      </c>
      <c r="F1307" t="inlineStr">
        <is>
          <t>Versions of `converse.js` prior to 1.0.7 for 1.x or 2.0.5 for 2.x are vulnerable to User Impersonation. The package provides an incorrect implementation of [XEP-0280: Message Carbons](https://xmpp.org/extensions/xep-0280.html) that allows a remote attacker to impersonate any user, including contacts, in the vulnerable application's display. This allows for various kinds of social engineering attacks.
## Recommendation
If you're using `converse.js` 1.x, upgrade to 1.0.7 or later.
If you're using `converse.js` 2.x, upgrade to 2.0.5 or later.</t>
        </is>
      </c>
      <c r="G1307" t="inlineStr">
        <is>
          <t>2020-09-11T21:19:09Z</t>
        </is>
      </c>
      <c r="H1307" t="inlineStr">
        <is>
          <t>&lt; 1.0.7</t>
        </is>
      </c>
      <c r="I1307" t="inlineStr">
        <is>
          <t>1.0.7</t>
        </is>
      </c>
    </row>
    <row r="1308">
      <c r="A1308" s="1" t="n">
        <v>1306</v>
      </c>
      <c r="B1308" t="inlineStr">
        <is>
          <t>CVE-2017-5858</t>
        </is>
      </c>
      <c r="C1308" t="inlineStr">
        <is>
          <t>converse.js</t>
        </is>
      </c>
      <c r="D1308" t="inlineStr">
        <is>
          <t>MODERATE</t>
        </is>
      </c>
      <c r="E1308" t="inlineStr">
        <is>
          <t>User Impersonation in converse.js</t>
        </is>
      </c>
      <c r="F1308" t="inlineStr">
        <is>
          <t>Versions of `converse.js` prior to 1.0.7 for 1.x or 2.0.5 for 2.x are vulnerable to User Impersonation. The package provides an incorrect implementation of [XEP-0280: Message Carbons](https://xmpp.org/extensions/xep-0280.html) that allows a remote attacker to impersonate any user, including contacts, in the vulnerable application's display. This allows for various kinds of social engineering attacks.
## Recommendation
If you're using `converse.js` 1.x, upgrade to 1.0.7 or later.
If you're using `converse.js` 2.x, upgrade to 2.0.5 or later.</t>
        </is>
      </c>
      <c r="G1308" t="inlineStr">
        <is>
          <t>2020-09-11T21:19:09Z</t>
        </is>
      </c>
      <c r="H1308" t="inlineStr">
        <is>
          <t>&gt;= 2.0.0, &lt; 2.0.5</t>
        </is>
      </c>
      <c r="I1308" t="inlineStr">
        <is>
          <t>2.0.5</t>
        </is>
      </c>
    </row>
    <row r="1309">
      <c r="A1309" s="1" t="n">
        <v>1307</v>
      </c>
      <c r="B1309" t="inlineStr">
        <is>
          <t>GHSA-4f9m-pxwh-68hg</t>
        </is>
      </c>
      <c r="C1309" t="inlineStr">
        <is>
          <t>swagger-ui</t>
        </is>
      </c>
      <c r="D1309" t="inlineStr">
        <is>
          <t>MODERATE</t>
        </is>
      </c>
      <c r="E1309" t="inlineStr">
        <is>
          <t>Cross-Site Scripting in swagger-ui</t>
        </is>
      </c>
      <c r="F1309" t="inlineStr">
        <is>
          <t>Versions of `swagger-ui` prior to 3.20.9 are vulnerable to Cross-Site Scripting (XSS). The package fails to sanitize URLs used in the OAuth auth flow, which may allow attackers to execute arbitrary JavaScript.
## Recommendation
Upgrade to version 3.20.9 or later.</t>
        </is>
      </c>
      <c r="G1309" t="inlineStr">
        <is>
          <t>2020-09-11T21:20:14Z</t>
        </is>
      </c>
      <c r="H1309" t="inlineStr">
        <is>
          <t>&lt; 3.20.9</t>
        </is>
      </c>
      <c r="I1309" t="inlineStr">
        <is>
          <t>3.20.9</t>
        </is>
      </c>
    </row>
    <row r="1310">
      <c r="A1310" s="1" t="n">
        <v>1308</v>
      </c>
      <c r="B1310" t="inlineStr">
        <is>
          <t>GHSA-wgw3-gf4p-62xc</t>
        </is>
      </c>
      <c r="C1310" t="inlineStr">
        <is>
          <t>wizard-syncronizer</t>
        </is>
      </c>
      <c r="D1310" t="inlineStr">
        <is>
          <t>MODERATE</t>
        </is>
      </c>
      <c r="E1310" t="inlineStr">
        <is>
          <t>Command Injection in wizard-syncronizer</t>
        </is>
      </c>
      <c r="F1310" t="inlineStr">
        <is>
          <t>All versions of `wizard-syncronizer` are vulnerable to Command Injection. The package does not validate input on the `cloneAndSync` function  and concatenates it to an exec call. This can be abused through a malicious widget containing the payload in the `gitURL` value or through a MITM attack since the package does not enforce HTTPS. This may allow attackers to run arbitrary commands in the system.
## Recommendation
No fix is currently available. Consider using an alternative module until a fix is made available.</t>
        </is>
      </c>
      <c r="G1310" t="inlineStr">
        <is>
          <t>2020-09-11T21:16:59Z</t>
        </is>
      </c>
      <c r="H1310" t="inlineStr">
        <is>
          <t>&gt;= 0.0.0</t>
        </is>
      </c>
      <c r="I1310" t="inlineStr"/>
    </row>
    <row r="1311">
      <c r="A1311" s="1" t="n">
        <v>1309</v>
      </c>
      <c r="B1311" t="inlineStr">
        <is>
          <t>GHSA-8fw4-xh83-3j6q</t>
        </is>
      </c>
      <c r="C1311" t="inlineStr">
        <is>
          <t>diagram-js</t>
        </is>
      </c>
      <c r="D1311" t="inlineStr">
        <is>
          <t>MODERATE</t>
        </is>
      </c>
      <c r="E1311" t="inlineStr">
        <is>
          <t>Cross-Site Scripting in diagram-js</t>
        </is>
      </c>
      <c r="F1311" t="inlineStr">
        <is>
          <t>Versions of `diagram-js` prior to 3.3.1 (for 3.x) and 2.6.2 (for 2.x) are vulnerable to Cross-Site Scripting. The package fails to escape output of user-controlled input in `search-pad`, allowing attackers to execute arbitrary JavaScript.
## Recommendation
If you are using diagram-js 3.x, upgrade to version 3.3.1.
If you are using diagram-js 2.x, upgrade to version 2.6.2.</t>
        </is>
      </c>
      <c r="G1311" t="inlineStr">
        <is>
          <t>2020-09-11T21:18:05Z</t>
        </is>
      </c>
      <c r="H1311" t="inlineStr">
        <is>
          <t>&lt; 2.6.2</t>
        </is>
      </c>
      <c r="I1311" t="inlineStr">
        <is>
          <t>2.6.2</t>
        </is>
      </c>
    </row>
    <row r="1312">
      <c r="A1312" s="1" t="n">
        <v>1310</v>
      </c>
      <c r="B1312" t="inlineStr">
        <is>
          <t>GHSA-8fw4-xh83-3j6q</t>
        </is>
      </c>
      <c r="C1312" t="inlineStr">
        <is>
          <t>diagram-js</t>
        </is>
      </c>
      <c r="D1312" t="inlineStr">
        <is>
          <t>MODERATE</t>
        </is>
      </c>
      <c r="E1312" t="inlineStr">
        <is>
          <t>Cross-Site Scripting in diagram-js</t>
        </is>
      </c>
      <c r="F1312" t="inlineStr">
        <is>
          <t>Versions of `diagram-js` prior to 3.3.1 (for 3.x) and 2.6.2 (for 2.x) are vulnerable to Cross-Site Scripting. The package fails to escape output of user-controlled input in `search-pad`, allowing attackers to execute arbitrary JavaScript.
## Recommendation
If you are using diagram-js 3.x, upgrade to version 3.3.1.
If you are using diagram-js 2.x, upgrade to version 2.6.2.</t>
        </is>
      </c>
      <c r="G1312" t="inlineStr">
        <is>
          <t>2020-09-11T21:18:05Z</t>
        </is>
      </c>
      <c r="H1312" t="inlineStr">
        <is>
          <t>&gt;= 3.0.0, &lt; 3.3.1</t>
        </is>
      </c>
      <c r="I1312" t="inlineStr">
        <is>
          <t>3.3.1</t>
        </is>
      </c>
    </row>
    <row r="1313">
      <c r="A1313" s="1" t="n">
        <v>1311</v>
      </c>
      <c r="B1313" t="inlineStr">
        <is>
          <t>GHSA-j8r2-2x94-2q67</t>
        </is>
      </c>
      <c r="C1313" t="inlineStr">
        <is>
          <t>diagram-js-direct-editing</t>
        </is>
      </c>
      <c r="D1313" t="inlineStr">
        <is>
          <t>MODERATE</t>
        </is>
      </c>
      <c r="E1313" t="inlineStr">
        <is>
          <t>Cross-Site Scripting in diagram-js-direct-editing</t>
        </is>
      </c>
      <c r="F1313" t="inlineStr">
        <is>
          <t>Versions of `diagram-js-direct-editing` prior to 1.4.3 are vulnerable to Cross-Site Scripting. The package fails to sanitize input from the clipboard, allowing attackers to execute arbitrary JavaScript in the victim's browser.
## Recommendation
Upgrade to version 1.4.3 or later.</t>
        </is>
      </c>
      <c r="G1313" t="inlineStr">
        <is>
          <t>2020-09-11T21:19:09Z</t>
        </is>
      </c>
      <c r="H1313" t="inlineStr">
        <is>
          <t>&lt; 1.4.3</t>
        </is>
      </c>
      <c r="I1313" t="inlineStr">
        <is>
          <t>1.4.3</t>
        </is>
      </c>
    </row>
    <row r="1314">
      <c r="A1314" s="1" t="n">
        <v>1312</v>
      </c>
      <c r="B1314" t="inlineStr">
        <is>
          <t>GHSA-388g-jwpg-x6j4</t>
        </is>
      </c>
      <c r="C1314" t="inlineStr">
        <is>
          <t>swagger-ui</t>
        </is>
      </c>
      <c r="D1314" t="inlineStr">
        <is>
          <t>MODERATE</t>
        </is>
      </c>
      <c r="E1314" t="inlineStr">
        <is>
          <t>Cross-Site Scripting in swagger-ui</t>
        </is>
      </c>
      <c r="F1314" t="inlineStr">
        <is>
          <t>Versions of `swagger-ui` prior to 3.0.13 are vulnerable to Cross-Site Scripting (XSS). The package fails to sanitize YAML files imported from URLs or copied-pasted. This may allow attackers to execute arbitrary JavaScript.
## Recommendation
Upgrade to version 3.0.13 or later.</t>
        </is>
      </c>
      <c r="G1314" t="inlineStr">
        <is>
          <t>2020-09-11T21:20:14Z</t>
        </is>
      </c>
      <c r="H1314" t="inlineStr">
        <is>
          <t>&lt; 3.0.13</t>
        </is>
      </c>
      <c r="I1314" t="inlineStr">
        <is>
          <t>3.0.13</t>
        </is>
      </c>
    </row>
    <row r="1315">
      <c r="A1315" s="1" t="n">
        <v>1313</v>
      </c>
      <c r="B1315" t="inlineStr">
        <is>
          <t>GHSA-vp93-gcx5-4w52</t>
        </is>
      </c>
      <c r="C1315" t="inlineStr">
        <is>
          <t>swagger-ui</t>
        </is>
      </c>
      <c r="D1315" t="inlineStr">
        <is>
          <t>MODERATE</t>
        </is>
      </c>
      <c r="E1315" t="inlineStr">
        <is>
          <t>Cross-Site Scripting in swagger-ui</t>
        </is>
      </c>
      <c r="F1315" t="inlineStr">
        <is>
          <t>Versions of `swagger-ui` prior to 2.2.1 are vulnerable to Cross-Site Scripting (XSS). The package fails to sanitize JSON schemas, allowing attackers to execute arbitrary JavaScript using `&lt;script&gt;` tags in the method descriptions.
## Recommendation
Upgrade to version 2.2.1 or later.</t>
        </is>
      </c>
      <c r="G1315" t="inlineStr">
        <is>
          <t>2020-09-11T21:21:19Z</t>
        </is>
      </c>
      <c r="H1315" t="inlineStr">
        <is>
          <t>&lt; 2.2.1</t>
        </is>
      </c>
      <c r="I1315" t="inlineStr">
        <is>
          <t>2.2.1</t>
        </is>
      </c>
    </row>
    <row r="1316">
      <c r="A1316" s="1" t="n">
        <v>1314</v>
      </c>
      <c r="B1316" t="inlineStr">
        <is>
          <t>GHSA-22q9-hqm5-mhmc</t>
        </is>
      </c>
      <c r="C1316" t="inlineStr">
        <is>
          <t>swagger-ui</t>
        </is>
      </c>
      <c r="D1316" t="inlineStr">
        <is>
          <t>MODERATE</t>
        </is>
      </c>
      <c r="E1316" t="inlineStr">
        <is>
          <t>Cross-Site Scripting in swagger-ui</t>
        </is>
      </c>
      <c r="F1316" t="inlineStr">
        <is>
          <t>Versions of `swagger-ui` prior to 2.2.1 are vulnerable to Cross-Site Scripting (XSS). The package fails to encode output in GET requests. The request is meant to respond with Content-Type `application/json` which does not trigger the vulnerability but if the web server changes the header to `text/html` it may allow attackers to execute arbitrary JavaScript.
## Recommendation
Upgrade to version 2.2.1 or later.</t>
        </is>
      </c>
      <c r="G1316" t="inlineStr">
        <is>
          <t>2020-09-11T21:22:24Z</t>
        </is>
      </c>
      <c r="H1316" t="inlineStr">
        <is>
          <t>&lt; 2.2.1</t>
        </is>
      </c>
      <c r="I1316" t="inlineStr">
        <is>
          <t>2.2.1</t>
        </is>
      </c>
    </row>
    <row r="1317">
      <c r="A1317" s="1" t="n">
        <v>1315</v>
      </c>
      <c r="B1317" t="inlineStr">
        <is>
          <t>GHSA-w992-2gmj-9xxj</t>
        </is>
      </c>
      <c r="C1317" t="inlineStr">
        <is>
          <t>swagger-ui</t>
        </is>
      </c>
      <c r="D1317" t="inlineStr">
        <is>
          <t>MODERATE</t>
        </is>
      </c>
      <c r="E1317" t="inlineStr">
        <is>
          <t>Cross-Site Scripting in swagger-ui</t>
        </is>
      </c>
      <c r="F1317" t="inlineStr">
        <is>
          <t>Versions of `swagger-ui` prior to 2.2.1 are vulnerable to Cross-Site Scripting (XSS). The package allows HTML code in the `swagger.apiInfo.description` value without proper sanitization, which may allow attackers to execute arbitrary JavaScript.
## Recommendation
Upgrade to version 2.2.1 or later.</t>
        </is>
      </c>
      <c r="G1317" t="inlineStr">
        <is>
          <t>2020-09-11T21:23:29Z</t>
        </is>
      </c>
      <c r="H1317" t="inlineStr">
        <is>
          <t>&lt; 2.2.1</t>
        </is>
      </c>
      <c r="I1317" t="inlineStr">
        <is>
          <t>2.2.1</t>
        </is>
      </c>
    </row>
    <row r="1318">
      <c r="A1318" s="1" t="n">
        <v>1316</v>
      </c>
      <c r="B1318" t="inlineStr">
        <is>
          <t>GHSA-hq8g-qq57-5275</t>
        </is>
      </c>
      <c r="C1318" t="inlineStr">
        <is>
          <t>untitled-model</t>
        </is>
      </c>
      <c r="D1318" t="inlineStr">
        <is>
          <t>HIGH</t>
        </is>
      </c>
      <c r="E1318" t="inlineStr">
        <is>
          <t>SQL Injection in untitled-model</t>
        </is>
      </c>
      <c r="F1318" t="inlineStr">
        <is>
          <t>All versions of `untitled-model` re vulnerable to SQL Injection. Query parameters are not properly sanitized allowing attackers to inject SQL statements and execute arbitrary SQL queries.
## Recommendation
No fix is currently available. Consider using an alternative package until a fix is made available.</t>
        </is>
      </c>
      <c r="G1318" t="inlineStr">
        <is>
          <t>2020-09-11T21:24:33Z</t>
        </is>
      </c>
      <c r="H1318" t="inlineStr">
        <is>
          <t>&gt;= 0</t>
        </is>
      </c>
      <c r="I1318" t="inlineStr"/>
    </row>
    <row r="1319">
      <c r="A1319" s="1" t="n">
        <v>1317</v>
      </c>
      <c r="B1319" t="inlineStr">
        <is>
          <t>CVE-2018-3766</t>
        </is>
      </c>
      <c r="C1319" t="inlineStr">
        <is>
          <t>buttle</t>
        </is>
      </c>
      <c r="D1319" t="inlineStr">
        <is>
          <t>HIGH</t>
        </is>
      </c>
      <c r="E1319" t="inlineStr">
        <is>
          <t>Path Traversal in buttle</t>
        </is>
      </c>
      <c r="F1319" t="inlineStr">
        <is>
          <t>All versions of `buttle` are vulnerable to Path Traversal.  Due to insufficient input sanitization, attackers can access server files by using relative paths when fetching files. 
## Recommendation
No fix is currently available. Consider using an alternative module until a fix is made available.</t>
        </is>
      </c>
      <c r="G1319" t="inlineStr">
        <is>
          <t>2018-09-18T13:47:57Z</t>
        </is>
      </c>
      <c r="H1319" t="inlineStr">
        <is>
          <t>&lt;= 0.2.0</t>
        </is>
      </c>
      <c r="I1319" t="inlineStr"/>
    </row>
    <row r="1320">
      <c r="A1320" s="1" t="n">
        <v>1318</v>
      </c>
      <c r="B1320" t="inlineStr">
        <is>
          <t>GHSA-cpgr-wmr9-qxv4</t>
        </is>
      </c>
      <c r="C1320" t="inlineStr">
        <is>
          <t>serve</t>
        </is>
      </c>
      <c r="D1320" t="inlineStr">
        <is>
          <t>MODERATE</t>
        </is>
      </c>
      <c r="E1320" t="inlineStr">
        <is>
          <t>Cross-Site Scripting in serve</t>
        </is>
      </c>
      <c r="F1320" t="inlineStr">
        <is>
          <t>Versions of `serve` prior to 10.0.2 are vulnerable to Cross-Site Scripting (XSS). The package fails to sanitize filenames, allowing attackers to execute arbitrary JavaScript in the victim's browser through files with names containing malicious code.
## Recommendation
Upgrade to version 10.0.2 or later.</t>
        </is>
      </c>
      <c r="G1320" t="inlineStr">
        <is>
          <t>2020-09-11T21:20:14Z</t>
        </is>
      </c>
      <c r="H1320" t="inlineStr">
        <is>
          <t>&lt; 10.0.2</t>
        </is>
      </c>
      <c r="I1320" t="inlineStr">
        <is>
          <t>10.0.2</t>
        </is>
      </c>
    </row>
    <row r="1321">
      <c r="A1321" s="1" t="n">
        <v>1319</v>
      </c>
      <c r="B1321" t="inlineStr">
        <is>
          <t>GHSA-5g6j-8hv4-vfgj</t>
        </is>
      </c>
      <c r="C1321" t="inlineStr">
        <is>
          <t>node-red</t>
        </is>
      </c>
      <c r="D1321" t="inlineStr">
        <is>
          <t>HIGH</t>
        </is>
      </c>
      <c r="E1321" t="inlineStr">
        <is>
          <t>Cross-Site Scripting in node-red</t>
        </is>
      </c>
      <c r="F1321" t="inlineStr">
        <is>
          <t>Versions of `node-red` prior to 0.18.6 are vulnerable to Cross-Site Scripting (XSS). The package fails to sanitize the `name` field in new items, allowing attackers to execute arbitrary JavaScript in the victim's browser.
## Recommendation
Upgrade to version 0.18.6 or later.</t>
        </is>
      </c>
      <c r="G1321" t="inlineStr">
        <is>
          <t>2020-09-11T21:21:19Z</t>
        </is>
      </c>
      <c r="H1321" t="inlineStr">
        <is>
          <t>&lt; 0.18.6</t>
        </is>
      </c>
      <c r="I1321" t="inlineStr">
        <is>
          <t>0.18.6</t>
        </is>
      </c>
    </row>
    <row r="1322">
      <c r="A1322" s="1" t="n">
        <v>1320</v>
      </c>
      <c r="B1322" t="inlineStr">
        <is>
          <t>GHSA-3f95-w5h5-fq86</t>
        </is>
      </c>
      <c r="C1322" t="inlineStr">
        <is>
          <t>mergify</t>
        </is>
      </c>
      <c r="D1322" t="inlineStr">
        <is>
          <t>MODERATE</t>
        </is>
      </c>
      <c r="E1322" t="inlineStr">
        <is>
          <t>Prototype Pollution in mergify</t>
        </is>
      </c>
      <c r="F1322" t="inlineStr">
        <is>
          <t>All versions of `mergify` are vulnerable to Prototype Pollution. The `mergify()` function allows attackers to modify the prototype of Object causing the addition or modification of an existing property that will exist on all objects.
## Recommendation
No fix is currently available. Consider using an alternative module as the package is deprecated.</t>
        </is>
      </c>
      <c r="G1322" t="inlineStr">
        <is>
          <t>2020-09-11T21:22:24Z</t>
        </is>
      </c>
      <c r="H1322" t="inlineStr">
        <is>
          <t>&gt;= 0</t>
        </is>
      </c>
      <c r="I1322" t="inlineStr"/>
    </row>
    <row r="1323">
      <c r="A1323" s="1" t="n">
        <v>1321</v>
      </c>
      <c r="B1323" t="inlineStr">
        <is>
          <t>GHSA-g8vp-6hv4-m67c</t>
        </is>
      </c>
      <c r="C1323" t="inlineStr">
        <is>
          <t>entitlements</t>
        </is>
      </c>
      <c r="D1323" t="inlineStr">
        <is>
          <t>HIGH</t>
        </is>
      </c>
      <c r="E1323" t="inlineStr">
        <is>
          <t>Command Injection in entitlements</t>
        </is>
      </c>
      <c r="F1323" t="inlineStr">
        <is>
          <t>Versions of `entitlements` prior to 1.3.0 are vulnerable to Command Injection. The package does not validate input on the `entitlements` function  and concatenates it to an exec call, allowing attackers to run arbitrary commands in the system.
## Recommendation
Upgrade to version 1.3.0 or later.</t>
        </is>
      </c>
      <c r="G1323" t="inlineStr">
        <is>
          <t>2020-09-11T21:23:29Z</t>
        </is>
      </c>
      <c r="H1323" t="inlineStr">
        <is>
          <t>&lt; 1.3.0</t>
        </is>
      </c>
      <c r="I1323" t="inlineStr">
        <is>
          <t>1.3.0</t>
        </is>
      </c>
    </row>
    <row r="1324">
      <c r="A1324" s="1" t="n">
        <v>1322</v>
      </c>
      <c r="B1324" t="inlineStr">
        <is>
          <t>GHSA-v7cp-5326-54fh</t>
        </is>
      </c>
      <c r="C1324" t="inlineStr">
        <is>
          <t>bruteser</t>
        </is>
      </c>
      <c r="D1324" t="inlineStr">
        <is>
          <t>HIGH</t>
        </is>
      </c>
      <c r="E1324" t="inlineStr">
        <is>
          <t>Path Traversal in bruteser</t>
        </is>
      </c>
      <c r="F1324" t="inlineStr">
        <is>
          <t>Versions of `bruteser` prior to 0.1.0 are vulnerable to Path Traversal. The package fails to sanitize URLs, allowing attackers to access server files outside of the served folder using relative paths.
## Recommendation
Upgrade to version 0.1.0 or later.</t>
        </is>
      </c>
      <c r="G1324" t="inlineStr">
        <is>
          <t>2020-09-03T16:45:15Z</t>
        </is>
      </c>
      <c r="H1324" t="inlineStr">
        <is>
          <t>&lt; 0.1.0</t>
        </is>
      </c>
      <c r="I1324" t="inlineStr">
        <is>
          <t>0.1.0</t>
        </is>
      </c>
    </row>
    <row r="1325">
      <c r="A1325" s="1" t="n">
        <v>1323</v>
      </c>
      <c r="B1325" t="inlineStr">
        <is>
          <t>CVE-2018-16481</t>
        </is>
      </c>
      <c r="C1325" t="inlineStr">
        <is>
          <t>html-pages</t>
        </is>
      </c>
      <c r="D1325" t="inlineStr">
        <is>
          <t>HIGH</t>
        </is>
      </c>
      <c r="E1325" t="inlineStr">
        <is>
          <t>Cross-Site Scripting in html-pages</t>
        </is>
      </c>
      <c r="F1325" t="inlineStr">
        <is>
          <t>All versions of `html-pages` are vulnerable to Cross-Site Scripting (XSS). The package fails to sanitize folder names, allowing attackers to execute arbitrary JavaScript in the victim's browser through folders with names containing malicious code.
## Recommendation
No fix is currently available. Consider using an alternative package until a fix is made available.</t>
        </is>
      </c>
      <c r="G1325" t="inlineStr">
        <is>
          <t>2019-02-07T18:14:44Z</t>
        </is>
      </c>
      <c r="H1325" t="inlineStr">
        <is>
          <t>&lt;= 2.1.3</t>
        </is>
      </c>
      <c r="I1325" t="inlineStr"/>
    </row>
    <row r="1326">
      <c r="A1326" s="1" t="n">
        <v>1324</v>
      </c>
      <c r="B1326" t="inlineStr">
        <is>
          <t>GHSA-wfhx-6pcm-7m55</t>
        </is>
      </c>
      <c r="C1326" t="inlineStr">
        <is>
          <t>ponse</t>
        </is>
      </c>
      <c r="D1326" t="inlineStr">
        <is>
          <t>HIGH</t>
        </is>
      </c>
      <c r="E1326" t="inlineStr">
        <is>
          <t>Path Traversal in ponse</t>
        </is>
      </c>
      <c r="F1326" t="inlineStr">
        <is>
          <t>Versions of `ponse` prior to 2.0.2 are vulnerable to Path Traversal. The package fails to sanitize URLs, allowing attackers to access server files outside of the served folder using relative paths.
## Recommendation
Upgrade to version 2.0.2 or later.</t>
        </is>
      </c>
      <c r="G1326" t="inlineStr">
        <is>
          <t>2020-09-03T16:46:22Z</t>
        </is>
      </c>
      <c r="H1326" t="inlineStr">
        <is>
          <t>&lt; 2.0.2</t>
        </is>
      </c>
      <c r="I1326" t="inlineStr">
        <is>
          <t>2.0.2</t>
        </is>
      </c>
    </row>
    <row r="1327">
      <c r="A1327" s="1" t="n">
        <v>1325</v>
      </c>
      <c r="B1327" t="inlineStr">
        <is>
          <t>GHSA-8px5-63x9-5c7p</t>
        </is>
      </c>
      <c r="C1327" t="inlineStr">
        <is>
          <t>pullit</t>
        </is>
      </c>
      <c r="D1327" t="inlineStr">
        <is>
          <t>HIGH</t>
        </is>
      </c>
      <c r="E1327" t="inlineStr">
        <is>
          <t>Command Injection in pullit</t>
        </is>
      </c>
      <c r="F1327" t="inlineStr">
        <is>
          <t>Versions of `pullit` prior to 1.4.0 are vulnerable to Command Injection. The package does not validate input on git branch names  and concatenates it to an exec call, allowing attackers to run arbitrary commands in the system.
## Recommendation
Upgrade to version 1.4.0 or later.</t>
        </is>
      </c>
      <c r="G1327" t="inlineStr">
        <is>
          <t>2020-09-03T16:47:30Z</t>
        </is>
      </c>
      <c r="H1327" t="inlineStr">
        <is>
          <t>&lt; 1.4.0</t>
        </is>
      </c>
      <c r="I1327" t="inlineStr">
        <is>
          <t>1.4.0</t>
        </is>
      </c>
    </row>
    <row r="1328">
      <c r="A1328" s="1" t="n">
        <v>1326</v>
      </c>
      <c r="B1328" t="inlineStr">
        <is>
          <t>CVE-2019-5416</t>
        </is>
      </c>
      <c r="C1328" t="inlineStr">
        <is>
          <t>localhost-now</t>
        </is>
      </c>
      <c r="D1328" t="inlineStr">
        <is>
          <t>HIGH</t>
        </is>
      </c>
      <c r="E1328" t="inlineStr">
        <is>
          <t>Path Traversal in localhost-now</t>
        </is>
      </c>
      <c r="F1328" t="inlineStr">
        <is>
          <t>All versions of `localhost-now` are vulnerable to Path Traversal. The package fails to sanitize URLs, allowing attackers to access server files outside of the served folder using relative paths.
## Recommendation
No fix is currently available. Consider using an alternative package until a fix is made available.</t>
        </is>
      </c>
      <c r="G1328" t="inlineStr">
        <is>
          <t>2019-03-25T16:17:05Z</t>
        </is>
      </c>
      <c r="H1328" t="inlineStr">
        <is>
          <t>&lt;= 1.0.2</t>
        </is>
      </c>
      <c r="I1328" t="inlineStr"/>
    </row>
    <row r="1329">
      <c r="A1329" s="1" t="n">
        <v>1327</v>
      </c>
      <c r="B1329" t="inlineStr">
        <is>
          <t>GHSA-v6gv-fg46-h89j</t>
        </is>
      </c>
      <c r="C1329" t="inlineStr">
        <is>
          <t>put</t>
        </is>
      </c>
      <c r="D1329" t="inlineStr">
        <is>
          <t>LOW</t>
        </is>
      </c>
      <c r="E1329" t="inlineStr">
        <is>
          <t>Sensitive Data Exposure in put</t>
        </is>
      </c>
      <c r="F1329" t="inlineStr">
        <is>
          <t>All versions of `put` are vulnerable to Uninitialized Memory Exposure. The package incorrectly calculates the allocated Buffer size and does not trim the bytes written, which may allow attackers to access uninitialized memory containing sensitive data. This vulnerability only affects versions of Node.js &lt;=6.x.
## Recommendation
Upgrade your Node.js version or consider using an alternative package.</t>
        </is>
      </c>
      <c r="G1329" t="inlineStr">
        <is>
          <t>2020-09-03T16:48:36Z</t>
        </is>
      </c>
      <c r="H1329" t="inlineStr">
        <is>
          <t>&gt;= 0</t>
        </is>
      </c>
      <c r="I1329" t="inlineStr"/>
    </row>
    <row r="1330">
      <c r="A1330" s="1" t="n">
        <v>1328</v>
      </c>
      <c r="B1330" t="inlineStr">
        <is>
          <t>GHSA-qjfh-xc44-rm9x</t>
        </is>
      </c>
      <c r="C1330" t="inlineStr">
        <is>
          <t>file-static-server</t>
        </is>
      </c>
      <c r="D1330" t="inlineStr">
        <is>
          <t>HIGH</t>
        </is>
      </c>
      <c r="E1330" t="inlineStr">
        <is>
          <t>Path Traversal in file-static-server</t>
        </is>
      </c>
      <c r="F1330" t="inlineStr">
        <is>
          <t xml:space="preserve">All versions of `file-static-server` are vulnerable to Path Traversal.  Due to insufficient input sanitization in URLs, attackers can access server files by using relative paths when fetching files. 
## Recommendation
No fix is currently available. Consider using an alternative module until a fix is made available.
</t>
        </is>
      </c>
      <c r="G1330" t="inlineStr">
        <is>
          <t>2020-09-03T16:49:43Z</t>
        </is>
      </c>
      <c r="H1330" t="inlineStr">
        <is>
          <t>&gt;= 0.0.0</t>
        </is>
      </c>
      <c r="I1330" t="inlineStr"/>
    </row>
    <row r="1331">
      <c r="A1331" s="1" t="n">
        <v>1329</v>
      </c>
      <c r="B1331" t="inlineStr">
        <is>
          <t>GHSA-fgp6-8g62-qx6w</t>
        </is>
      </c>
      <c r="C1331" t="inlineStr">
        <is>
          <t>smartsearchwp</t>
        </is>
      </c>
      <c r="D1331" t="inlineStr">
        <is>
          <t>CRITICAL</t>
        </is>
      </c>
      <c r="E1331" t="inlineStr">
        <is>
          <t>Malicious Package in smartsearchwp</t>
        </is>
      </c>
      <c r="F1331" t="inlineStr">
        <is>
          <t>All versions of `smartsearchwp` contain malicious code. The package is malware intended to steal credentials from websites it is loaded in. It traverses DOM elements looking for fields such as `username` and `password` and uploads it to a remote server. The package also port-scans the local gateway and uploads the information to the remote server. It has a feature to fetch commands from the remote server and execute them with `eval`. The npm security team analysis found several bugs in the malware that prevent it from actually performing its actions. The malicious code is also not invoked upon installation or require; it would require transpiling TypeScript code and using it in a website.
## Recommendation
Remove the package from your environment. There is no indication of further compromise.</t>
        </is>
      </c>
      <c r="G1331" t="inlineStr">
        <is>
          <t>2020-09-03T17:01:45Z</t>
        </is>
      </c>
      <c r="H1331" t="inlineStr">
        <is>
          <t>&gt;= 0</t>
        </is>
      </c>
      <c r="I1331" t="inlineStr"/>
    </row>
    <row r="1332">
      <c r="A1332" s="1" t="n">
        <v>1330</v>
      </c>
      <c r="B1332" t="inlineStr">
        <is>
          <t>GHSA-8j6j-4h2c-c65p</t>
        </is>
      </c>
      <c r="C1332" t="inlineStr">
        <is>
          <t>require-node</t>
        </is>
      </c>
      <c r="D1332" t="inlineStr">
        <is>
          <t>CRITICAL</t>
        </is>
      </c>
      <c r="E1332" t="inlineStr">
        <is>
          <t>Arbitrary Code Execution in require-node</t>
        </is>
      </c>
      <c r="F1332" t="inlineStr">
        <is>
          <t>Versions of `require-node` prior to 1.3.4 for 1.x and 2.0.4 for 2.x are vulnerable to Arbitrary Code Execution. The package fails to sanitize requests to the `require-node` endpoint, allowing attackers to execute arbitrary code in the server through the injection of OS commands in the request body.
## Recommendation
- If you are using 1.x, upgrade to version 1.3.4 or later.
- If you are using 2.x, upgrade to version 2.0.4 or later.</t>
        </is>
      </c>
      <c r="G1332" t="inlineStr">
        <is>
          <t>2020-09-03T17:02:52Z</t>
        </is>
      </c>
      <c r="H1332" t="inlineStr">
        <is>
          <t>&lt; 1.3.4</t>
        </is>
      </c>
      <c r="I1332" t="inlineStr">
        <is>
          <t>1.3.4</t>
        </is>
      </c>
    </row>
    <row r="1333">
      <c r="A1333" s="1" t="n">
        <v>1331</v>
      </c>
      <c r="B1333" t="inlineStr">
        <is>
          <t>GHSA-8j6j-4h2c-c65p</t>
        </is>
      </c>
      <c r="C1333" t="inlineStr">
        <is>
          <t>require-node</t>
        </is>
      </c>
      <c r="D1333" t="inlineStr">
        <is>
          <t>CRITICAL</t>
        </is>
      </c>
      <c r="E1333" t="inlineStr">
        <is>
          <t>Arbitrary Code Execution in require-node</t>
        </is>
      </c>
      <c r="F1333" t="inlineStr">
        <is>
          <t>Versions of `require-node` prior to 1.3.4 for 1.x and 2.0.4 for 2.x are vulnerable to Arbitrary Code Execution. The package fails to sanitize requests to the `require-node` endpoint, allowing attackers to execute arbitrary code in the server through the injection of OS commands in the request body.
## Recommendation
- If you are using 1.x, upgrade to version 1.3.4 or later.
- If you are using 2.x, upgrade to version 2.0.4 or later.</t>
        </is>
      </c>
      <c r="G1333" t="inlineStr">
        <is>
          <t>2020-09-03T17:02:52Z</t>
        </is>
      </c>
      <c r="H1333" t="inlineStr">
        <is>
          <t>&gt; 2.0.0, &lt; 2.0.4</t>
        </is>
      </c>
      <c r="I1333" t="inlineStr">
        <is>
          <t>2.0.4</t>
        </is>
      </c>
    </row>
    <row r="1334">
      <c r="A1334" s="1" t="n">
        <v>1332</v>
      </c>
      <c r="B1334" t="inlineStr">
        <is>
          <t>GHSA-c53x-wwx2-pg96</t>
        </is>
      </c>
      <c r="C1334" t="inlineStr">
        <is>
          <t>@berslucas/liljs</t>
        </is>
      </c>
      <c r="D1334" t="inlineStr">
        <is>
          <t>MODERATE</t>
        </is>
      </c>
      <c r="E1334" t="inlineStr">
        <is>
          <t>Cross-Site Scripting in @berslucas/liljs</t>
        </is>
      </c>
      <c r="F1334" t="inlineStr">
        <is>
          <t>Versions of  `@berslucas/liljs` prior to 1.0.2 are vulnerable to Cross-Site Scripting (XSS). The package uses the unsafe `innerHTML` function without sanitizing input, which may allow attackers to execute arbitrary JavaScript on the victim's browser.
## Recommendation
Upgrade to version 1.0.2 or later.</t>
        </is>
      </c>
      <c r="G1334" t="inlineStr">
        <is>
          <t>2020-09-03T17:03:58Z</t>
        </is>
      </c>
      <c r="H1334" t="inlineStr">
        <is>
          <t>&lt; 1.0.2</t>
        </is>
      </c>
      <c r="I1334" t="inlineStr">
        <is>
          <t>1.0.2</t>
        </is>
      </c>
    </row>
    <row r="1335">
      <c r="A1335" s="1" t="n">
        <v>1333</v>
      </c>
      <c r="B1335" t="inlineStr">
        <is>
          <t>GHSA-w725-67p7-xv22</t>
        </is>
      </c>
      <c r="C1335" t="inlineStr">
        <is>
          <t>local-devices</t>
        </is>
      </c>
      <c r="D1335" t="inlineStr">
        <is>
          <t>HIGH</t>
        </is>
      </c>
      <c r="E1335" t="inlineStr">
        <is>
          <t>Command Injection in local-devices</t>
        </is>
      </c>
      <c r="F1335" t="inlineStr">
        <is>
          <t>Versions of `local-devices` prior to 3.0.0 are vulnerable to Command Injection. The package does not validate input on ip addresses and concatenates it to an exec call, allowing attackers to run arbitrary commands in the system.
## Recommendation
Upgrade to version 3.0.0 or later.</t>
        </is>
      </c>
      <c r="G1335" t="inlineStr">
        <is>
          <t>2020-09-03T17:05:04Z</t>
        </is>
      </c>
      <c r="H1335" t="inlineStr">
        <is>
          <t>&lt; 3.0.0</t>
        </is>
      </c>
      <c r="I1335" t="inlineStr">
        <is>
          <t>3.0.0</t>
        </is>
      </c>
    </row>
    <row r="1336">
      <c r="A1336" s="1" t="n">
        <v>1334</v>
      </c>
      <c r="B1336" t="inlineStr">
        <is>
          <t>GHSA-r3xc-47qg-h929</t>
        </is>
      </c>
      <c r="C1336" t="inlineStr">
        <is>
          <t>@ionic/core</t>
        </is>
      </c>
      <c r="D1336" t="inlineStr">
        <is>
          <t>HIGH</t>
        </is>
      </c>
      <c r="E1336" t="inlineStr">
        <is>
          <t>Cross-Site Scripting in @ionic/core</t>
        </is>
      </c>
      <c r="F1336" t="inlineStr">
        <is>
          <t>Versions of  `@ionic/core` prior to 4.0.3, 4.1.3, 4.2.1 or 4.3.1 are vulnerable to Cross-Site Scripting (XSS). The package uses the unsafe `innerHTML` function without sanitizing input, which may allow attackers to execute arbitrary JavaScript on the victim's browser. This issue affects the components:
- `&lt;ion-alert&gt;.message`
- `&lt;ion-searchbar&gt;.placeholder`
- `&lt;ion-infinite-scroll-content&gt;.loadingText`
- `&lt;ion-refresher-content&gt;.pullingText`
- `&lt;ion-refresher-content&gt;.refershingText`
## Recommendation
- If you are using @ionic/core 4.0.x, upgrade to 4.0.3 or later.
- If you are using @ionic/core 4.1.x, upgrade to 4.1.3 or later.
- If you are using @ionic/core 4.2.x, upgrade to 4.2.1 or later.
- If you are using @ionic/core 4.3.x, upgrade to 4.3.1 or later.</t>
        </is>
      </c>
      <c r="G1336" t="inlineStr">
        <is>
          <t>2020-09-03T17:06:09Z</t>
        </is>
      </c>
      <c r="H1336" t="inlineStr">
        <is>
          <t>&lt; 4.0.3</t>
        </is>
      </c>
      <c r="I1336" t="inlineStr">
        <is>
          <t>4.0.3</t>
        </is>
      </c>
    </row>
    <row r="1337">
      <c r="A1337" s="1" t="n">
        <v>1335</v>
      </c>
      <c r="B1337" t="inlineStr">
        <is>
          <t>GHSA-r3xc-47qg-h929</t>
        </is>
      </c>
      <c r="C1337" t="inlineStr">
        <is>
          <t>@ionic/core</t>
        </is>
      </c>
      <c r="D1337" t="inlineStr">
        <is>
          <t>HIGH</t>
        </is>
      </c>
      <c r="E1337" t="inlineStr">
        <is>
          <t>Cross-Site Scripting in @ionic/core</t>
        </is>
      </c>
      <c r="F1337" t="inlineStr">
        <is>
          <t>Versions of  `@ionic/core` prior to 4.0.3, 4.1.3, 4.2.1 or 4.3.1 are vulnerable to Cross-Site Scripting (XSS). The package uses the unsafe `innerHTML` function without sanitizing input, which may allow attackers to execute arbitrary JavaScript on the victim's browser. This issue affects the components:
- `&lt;ion-alert&gt;.message`
- `&lt;ion-searchbar&gt;.placeholder`
- `&lt;ion-infinite-scroll-content&gt;.loadingText`
- `&lt;ion-refresher-content&gt;.pullingText`
- `&lt;ion-refresher-content&gt;.refershingText`
## Recommendation
- If you are using @ionic/core 4.0.x, upgrade to 4.0.3 or later.
- If you are using @ionic/core 4.1.x, upgrade to 4.1.3 or later.
- If you are using @ionic/core 4.2.x, upgrade to 4.2.1 or later.
- If you are using @ionic/core 4.3.x, upgrade to 4.3.1 or later.</t>
        </is>
      </c>
      <c r="G1337" t="inlineStr">
        <is>
          <t>2020-09-03T17:06:09Z</t>
        </is>
      </c>
      <c r="H1337" t="inlineStr">
        <is>
          <t>&gt;= 4.1.0, &lt; 4.1.3</t>
        </is>
      </c>
      <c r="I1337" t="inlineStr">
        <is>
          <t>4.1.3</t>
        </is>
      </c>
    </row>
    <row r="1338">
      <c r="A1338" s="1" t="n">
        <v>1336</v>
      </c>
      <c r="B1338" t="inlineStr">
        <is>
          <t>GHSA-r3xc-47qg-h929</t>
        </is>
      </c>
      <c r="C1338" t="inlineStr">
        <is>
          <t>@ionic/core</t>
        </is>
      </c>
      <c r="D1338" t="inlineStr">
        <is>
          <t>HIGH</t>
        </is>
      </c>
      <c r="E1338" t="inlineStr">
        <is>
          <t>Cross-Site Scripting in @ionic/core</t>
        </is>
      </c>
      <c r="F1338" t="inlineStr">
        <is>
          <t>Versions of  `@ionic/core` prior to 4.0.3, 4.1.3, 4.2.1 or 4.3.1 are vulnerable to Cross-Site Scripting (XSS). The package uses the unsafe `innerHTML` function without sanitizing input, which may allow attackers to execute arbitrary JavaScript on the victim's browser. This issue affects the components:
- `&lt;ion-alert&gt;.message`
- `&lt;ion-searchbar&gt;.placeholder`
- `&lt;ion-infinite-scroll-content&gt;.loadingText`
- `&lt;ion-refresher-content&gt;.pullingText`
- `&lt;ion-refresher-content&gt;.refershingText`
## Recommendation
- If you are using @ionic/core 4.0.x, upgrade to 4.0.3 or later.
- If you are using @ionic/core 4.1.x, upgrade to 4.1.3 or later.
- If you are using @ionic/core 4.2.x, upgrade to 4.2.1 or later.
- If you are using @ionic/core 4.3.x, upgrade to 4.3.1 or later.</t>
        </is>
      </c>
      <c r="G1338" t="inlineStr">
        <is>
          <t>2020-09-03T17:06:09Z</t>
        </is>
      </c>
      <c r="H1338" t="inlineStr">
        <is>
          <t>&gt;= 4.2.0, &lt; 4.2.1</t>
        </is>
      </c>
      <c r="I1338" t="inlineStr">
        <is>
          <t>4.2.1</t>
        </is>
      </c>
    </row>
    <row r="1339">
      <c r="A1339" s="1" t="n">
        <v>1337</v>
      </c>
      <c r="B1339" t="inlineStr">
        <is>
          <t>GHSA-r3xc-47qg-h929</t>
        </is>
      </c>
      <c r="C1339" t="inlineStr">
        <is>
          <t>@ionic/core</t>
        </is>
      </c>
      <c r="D1339" t="inlineStr">
        <is>
          <t>HIGH</t>
        </is>
      </c>
      <c r="E1339" t="inlineStr">
        <is>
          <t>Cross-Site Scripting in @ionic/core</t>
        </is>
      </c>
      <c r="F1339" t="inlineStr">
        <is>
          <t>Versions of  `@ionic/core` prior to 4.0.3, 4.1.3, 4.2.1 or 4.3.1 are vulnerable to Cross-Site Scripting (XSS). The package uses the unsafe `innerHTML` function without sanitizing input, which may allow attackers to execute arbitrary JavaScript on the victim's browser. This issue affects the components:
- `&lt;ion-alert&gt;.message`
- `&lt;ion-searchbar&gt;.placeholder`
- `&lt;ion-infinite-scroll-content&gt;.loadingText`
- `&lt;ion-refresher-content&gt;.pullingText`
- `&lt;ion-refresher-content&gt;.refershingText`
## Recommendation
- If you are using @ionic/core 4.0.x, upgrade to 4.0.3 or later.
- If you are using @ionic/core 4.1.x, upgrade to 4.1.3 or later.
- If you are using @ionic/core 4.2.x, upgrade to 4.2.1 or later.
- If you are using @ionic/core 4.3.x, upgrade to 4.3.1 or later.</t>
        </is>
      </c>
      <c r="G1339" t="inlineStr">
        <is>
          <t>2020-09-03T17:06:09Z</t>
        </is>
      </c>
      <c r="H1339" t="inlineStr">
        <is>
          <t>&gt;= 4.3.0, &lt; 4.3.1</t>
        </is>
      </c>
      <c r="I1339" t="inlineStr">
        <is>
          <t>4.3.1</t>
        </is>
      </c>
    </row>
    <row r="1340">
      <c r="A1340" s="1" t="n">
        <v>1338</v>
      </c>
      <c r="B1340" t="inlineStr">
        <is>
          <t>GHSA-x87g-rgrh-r6g3</t>
        </is>
      </c>
      <c r="C1340" t="inlineStr">
        <is>
          <t>rpc-websocket</t>
        </is>
      </c>
      <c r="D1340" t="inlineStr">
        <is>
          <t>CRITICAL</t>
        </is>
      </c>
      <c r="E1340" t="inlineStr">
        <is>
          <t>Malicious Package in rpc-websocket</t>
        </is>
      </c>
      <c r="F1340" t="inlineStr">
        <is>
          <t>Versions of `rpc-websocket` &gt;= 0.7.6 contained malicious code. The package opens a backdoor to a remote server and executes arbitrary commands, effectively acting as a backdoor.
## Recommendation
Any computer that has these versions of the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40" t="inlineStr">
        <is>
          <t>2020-09-03T17:07:15Z</t>
        </is>
      </c>
      <c r="H1340" t="inlineStr">
        <is>
          <t>&gt;= 0.7.7</t>
        </is>
      </c>
      <c r="I1340" t="inlineStr"/>
    </row>
    <row r="1341">
      <c r="A1341" s="1" t="n">
        <v>1339</v>
      </c>
      <c r="B1341" t="inlineStr">
        <is>
          <t>GHSA-r32x-jhw5-g48p</t>
        </is>
      </c>
      <c r="C1341" t="inlineStr">
        <is>
          <t>eco</t>
        </is>
      </c>
      <c r="D1341" t="inlineStr">
        <is>
          <t>HIGH</t>
        </is>
      </c>
      <c r="E1341" t="inlineStr">
        <is>
          <t>Cross-Site Scripting in eco</t>
        </is>
      </c>
      <c r="F1341" t="inlineStr">
        <is>
          <t>All versions of  `eco` are vulnerable to Cross-Site Scripting (XSS). The package's default `__escape` implementation fails to escape single quotes, which may allow attackers to execute arbitrary JavaScript on the victim's browser.
## Recommendation
No fix is currently available. Consider using an alternative package until a fix is made available.</t>
        </is>
      </c>
      <c r="G1341" t="inlineStr">
        <is>
          <t>2020-09-03T17:08:20Z</t>
        </is>
      </c>
      <c r="H1341" t="inlineStr">
        <is>
          <t>&gt;= 0.0.0</t>
        </is>
      </c>
      <c r="I1341" t="inlineStr"/>
    </row>
    <row r="1342">
      <c r="A1342" s="1" t="n">
        <v>1340</v>
      </c>
      <c r="B1342" t="inlineStr">
        <is>
          <t>GHSA-crf7-fvjx-863q</t>
        </is>
      </c>
      <c r="C1342" t="inlineStr">
        <is>
          <t>zero</t>
        </is>
      </c>
      <c r="D1342" t="inlineStr">
        <is>
          <t>HIGH</t>
        </is>
      </c>
      <c r="E1342" t="inlineStr">
        <is>
          <t>Path Traversal in zero</t>
        </is>
      </c>
      <c r="F1342" t="inlineStr">
        <is>
          <t xml:space="preserve">Versions of `zero` prior to 1.0.6 are vulnerable to Path Traversal.  Due to insufficient input sanitization in URLs, attackers can access server files by using relative paths when fetching files. 
## Recommendation
Upgrade to version 1.0.6 or later.
</t>
        </is>
      </c>
      <c r="G1342" t="inlineStr">
        <is>
          <t>2020-09-03T17:09:26Z</t>
        </is>
      </c>
      <c r="H1342" t="inlineStr">
        <is>
          <t>&lt; 1.0.6</t>
        </is>
      </c>
      <c r="I1342" t="inlineStr">
        <is>
          <t>1.0.6</t>
        </is>
      </c>
    </row>
    <row r="1343">
      <c r="A1343" s="1" t="n">
        <v>1341</v>
      </c>
      <c r="B1343" t="inlineStr">
        <is>
          <t>GHSA-9qgh-7pgp-hp7r</t>
        </is>
      </c>
      <c r="C1343" t="inlineStr">
        <is>
          <t>graylog-web-interface</t>
        </is>
      </c>
      <c r="D1343" t="inlineStr">
        <is>
          <t>HIGH</t>
        </is>
      </c>
      <c r="E1343" t="inlineStr">
        <is>
          <t>Cross-Site Scripting in graylog-web-interface</t>
        </is>
      </c>
      <c r="F1343" t="inlineStr">
        <is>
          <t>All versions of  `graylog-web-interface` are vulnerable to Cross-Site Scripting (XSS). The package fails to escape output on the `TypeAhead` and `QueryInput` components, which may allow attackers to execute arbitrary JavaScript on the victim's browser.
## Recommendation
No fix is currently available. Consider using an alternative package until a fix is made available.</t>
        </is>
      </c>
      <c r="G1343" t="inlineStr">
        <is>
          <t>2020-09-03T17:10:31Z</t>
        </is>
      </c>
      <c r="H1343" t="inlineStr">
        <is>
          <t>&gt;= 0.0.0</t>
        </is>
      </c>
      <c r="I1343" t="inlineStr"/>
    </row>
    <row r="1344">
      <c r="A1344" s="1" t="n">
        <v>1342</v>
      </c>
      <c r="B1344" t="inlineStr">
        <is>
          <t>GHSA-h97g-4mx7-5p2p</t>
        </is>
      </c>
      <c r="C1344" t="inlineStr">
        <is>
          <t>apostrophe</t>
        </is>
      </c>
      <c r="D1344" t="inlineStr">
        <is>
          <t>MODERATE</t>
        </is>
      </c>
      <c r="E1344" t="inlineStr">
        <is>
          <t>Open Redirect in apostrophe</t>
        </is>
      </c>
      <c r="F1344" t="inlineStr">
        <is>
          <t>Versions of `apostrophe` prior to 2.92.0 are vulnerable to Open Redirect. The package redirected requests to third-party websites if escaped URLs followed by a trailing `/` were appended at the end.
## Recommendation
Update to version 2.92.0 or later.</t>
        </is>
      </c>
      <c r="G1344" t="inlineStr">
        <is>
          <t>2020-09-03T17:11:36Z</t>
        </is>
      </c>
      <c r="H1344" t="inlineStr">
        <is>
          <t>&lt; 2.92.0</t>
        </is>
      </c>
      <c r="I1344" t="inlineStr">
        <is>
          <t>2.92.0</t>
        </is>
      </c>
    </row>
    <row r="1345">
      <c r="A1345" s="1" t="n">
        <v>1343</v>
      </c>
      <c r="B1345" t="inlineStr">
        <is>
          <t>GHSA-9pcf-h8q9-63f6</t>
        </is>
      </c>
      <c r="C1345" t="inlineStr">
        <is>
          <t>safe-eval</t>
        </is>
      </c>
      <c r="D1345" t="inlineStr">
        <is>
          <t>HIGH</t>
        </is>
      </c>
      <c r="E1345" t="inlineStr">
        <is>
          <t>Sandbox Breakout / Arbitrary Code Execution in safe-eval</t>
        </is>
      </c>
      <c r="F1345" t="inlineStr">
        <is>
          <t>All versions of `safe-eval` are vulnerable to Sandbox Escape leading to Remote Code Execution. A payload chaining a function's callee and caller constructors can escape the sandbox and execute arbitrary code.  
For example, the payload 
```
((() =&gt; { 
const targetKey = Object.keys(this)[0]; 
Object.defineProperty(this, targetKey, { 
get: function() { 
return arguments.callee.caller.constructor( 
"return global.process.mainModule.require('child_process').execSync('pwd').toString()" 
)(); 
} 
}); 
})();```
may be used to print the `pwd` to the console.
## Recommendation
No fix is currently available. Consider using an alternative package until a fix is made available.</t>
        </is>
      </c>
      <c r="G1345" t="inlineStr">
        <is>
          <t>2020-09-03T17:12:41Z</t>
        </is>
      </c>
      <c r="H1345" t="inlineStr">
        <is>
          <t>&gt;= 0.0.0</t>
        </is>
      </c>
      <c r="I1345" t="inlineStr"/>
    </row>
    <row r="1346">
      <c r="A1346" s="1" t="n">
        <v>1344</v>
      </c>
      <c r="B1346" t="inlineStr">
        <is>
          <t>GHSA-5634-rv46-48jf</t>
        </is>
      </c>
      <c r="C1346" t="inlineStr">
        <is>
          <t>bleach</t>
        </is>
      </c>
      <c r="D1346" t="inlineStr">
        <is>
          <t>HIGH</t>
        </is>
      </c>
      <c r="E1346" t="inlineStr">
        <is>
          <t>Cross-Site Scripting in bleach</t>
        </is>
      </c>
      <c r="F1346" t="inlineStr">
        <is>
          <t>All versions of `bleach` are vulnerable to Cross-Site Scripting. It is possible to bypass the package's HTML sanitization with payloads such as `"&lt;&lt;script&gt;&lt;&lt;/script&gt;script&gt;alert('xss');&lt;/&lt;script&gt;&lt;&lt;/script&gt;script&gt;"` regardless of the passed options. This may allow attackers to execute arbitrary JavaScript in the victim's browser.
## Recommendation
No fix is currently available. Consider using an alternative package until a fix is made available.</t>
        </is>
      </c>
      <c r="G1346" t="inlineStr">
        <is>
          <t>2020-09-03T17:13:45Z</t>
        </is>
      </c>
      <c r="H1346" t="inlineStr">
        <is>
          <t>&gt;= 0.0.0</t>
        </is>
      </c>
      <c r="I1346" t="inlineStr"/>
    </row>
    <row r="1347">
      <c r="A1347" s="1" t="n">
        <v>1345</v>
      </c>
      <c r="B1347" t="inlineStr">
        <is>
          <t>GHSA-xfrc-7mj2-5xh9</t>
        </is>
      </c>
      <c r="C1347" t="inlineStr">
        <is>
          <t>zencashjs</t>
        </is>
      </c>
      <c r="D1347" t="inlineStr">
        <is>
          <t>CRITICAL</t>
        </is>
      </c>
      <c r="E1347" t="inlineStr">
        <is>
          <t>Undefined Behavior in zencashjs</t>
        </is>
      </c>
      <c r="F1347" t="inlineStr">
        <is>
          <t>Versions of `zencashjs` prior to 1.2.0 may cause loss of funds when used with cryptocurrency wallets. The package relies on a string comparison of the first two characters of a Horizen address to determine the destination address type of a transaction (P2PKH or P2SH). Due to the base58 address prefixes chosen in Horizen there exists the possibility of a clash of address prefixes for testnet P2PKH and mainnet P2SH addresses, testnet P2PKH addresses start with “zt” while a subset of mainnet P2SH addresses can also start with “zt”. The package interprets transactions sent to a “zt” P2SH address on mainnet as P2PKH transactions erroneously. Any funds sent to a mainnet P2SH multisignature address starting with “zt” will be sent to the wrong address and be lost.
## Recommendation
Upgrade to version 1.2.0 or later.</t>
        </is>
      </c>
      <c r="G1347" t="inlineStr">
        <is>
          <t>2020-09-03T17:14:51Z</t>
        </is>
      </c>
      <c r="H1347" t="inlineStr">
        <is>
          <t>&lt; 1.2.0</t>
        </is>
      </c>
      <c r="I1347" t="inlineStr">
        <is>
          <t>1.2.0</t>
        </is>
      </c>
    </row>
    <row r="1348">
      <c r="A1348" s="1" t="n">
        <v>1346</v>
      </c>
      <c r="B1348" t="inlineStr">
        <is>
          <t>GHSA-gvff-25cc-4f66</t>
        </is>
      </c>
      <c r="C1348" t="inlineStr">
        <is>
          <t>restify-swagger-jsdoc</t>
        </is>
      </c>
      <c r="D1348" t="inlineStr">
        <is>
          <t>HIGH</t>
        </is>
      </c>
      <c r="E1348" t="inlineStr">
        <is>
          <t>Path Traversal in restify-swagger-jsdoc</t>
        </is>
      </c>
      <c r="F1348" t="inlineStr">
        <is>
          <t>Versions of `restify-swagger-jsdoc` prior to 3.2.1 are vulnerable to Path Traversal.  The package fails to properly sanitize URLs, which may allow attackers to access server files outside the `swagger-ui` folder by using relative paths.  
## Recommendation
Upgrade to version 3.2.1 or later.</t>
        </is>
      </c>
      <c r="G1348" t="inlineStr">
        <is>
          <t>2020-09-03T17:15:56Z</t>
        </is>
      </c>
      <c r="H1348" t="inlineStr">
        <is>
          <t>&lt; 3.2.1</t>
        </is>
      </c>
      <c r="I1348" t="inlineStr">
        <is>
          <t>3.2.1</t>
        </is>
      </c>
    </row>
    <row r="1349">
      <c r="A1349" s="1" t="n">
        <v>1347</v>
      </c>
      <c r="B1349" t="inlineStr">
        <is>
          <t>GHSA-v9wp-8r97-v6xg</t>
        </is>
      </c>
      <c r="C1349" t="inlineStr">
        <is>
          <t>jquery.json-viewer</t>
        </is>
      </c>
      <c r="D1349" t="inlineStr">
        <is>
          <t>HIGH</t>
        </is>
      </c>
      <c r="E1349" t="inlineStr">
        <is>
          <t>Cross-Site Scripting in jquery.json-viewer</t>
        </is>
      </c>
      <c r="F1349" t="inlineStr">
        <is>
          <t>Versions of `jquery.json-viewer` prior to 1.3.0 are vulnerable to Cross-Site Scripting (XSS). The package insufficiently sanitizes user input when creating links, and concatenates the user input in an `&lt;a&gt;` tag. This allows attackers to create malicious links with JSON payloads such as: 
```
{
  "foo": "https://bar.com\" onmouseover=alert('xss') \""
}
```
This may lead to arbitrary JavaScript execution in a victim's browser.
## Recommendation
Upgrade to version 1.3.0 or later.</t>
        </is>
      </c>
      <c r="G1349" t="inlineStr">
        <is>
          <t>2020-09-03T17:17:00Z</t>
        </is>
      </c>
      <c r="H1349" t="inlineStr">
        <is>
          <t>&lt; 1.3.0</t>
        </is>
      </c>
      <c r="I1349" t="inlineStr">
        <is>
          <t>1.3.0</t>
        </is>
      </c>
    </row>
    <row r="1350">
      <c r="A1350" s="1" t="n">
        <v>1348</v>
      </c>
      <c r="B1350" t="inlineStr">
        <is>
          <t>GHSA-4q2f-8g74-qm56</t>
        </is>
      </c>
      <c r="C1350" t="inlineStr">
        <is>
          <t>takeapeek</t>
        </is>
      </c>
      <c r="D1350" t="inlineStr">
        <is>
          <t>HIGH</t>
        </is>
      </c>
      <c r="E1350" t="inlineStr">
        <is>
          <t>Cross-Site Scripting in takeapeek</t>
        </is>
      </c>
      <c r="F1350" t="inlineStr">
        <is>
          <t>All versions of `takeapeek` are vulnerable to Cross-Site Scripting (XSS). The package fails to sanitize filenames, allowing attackers to execute arbitrary JavaScript in the victim's browser through files with names containing malicious code.
## Recommendation
No fix is currently available. Consider using an alternative package until a fix is made available.</t>
        </is>
      </c>
      <c r="G1350" t="inlineStr">
        <is>
          <t>2020-09-03T17:18:05Z</t>
        </is>
      </c>
      <c r="H1350" t="inlineStr">
        <is>
          <t>&gt;= 0.0.0</t>
        </is>
      </c>
      <c r="I1350" t="inlineStr"/>
    </row>
    <row r="1351">
      <c r="A1351" s="1" t="n">
        <v>1349</v>
      </c>
      <c r="B1351" t="inlineStr">
        <is>
          <t>GHSA-588m-9qg5-35pq</t>
        </is>
      </c>
      <c r="C1351" t="inlineStr">
        <is>
          <t>quill</t>
        </is>
      </c>
      <c r="D1351" t="inlineStr">
        <is>
          <t>MODERATE</t>
        </is>
      </c>
      <c r="E1351" t="inlineStr">
        <is>
          <t>Reverse Tabnabbing in quill</t>
        </is>
      </c>
      <c r="F1351" t="inlineStr">
        <is>
          <t>Versions of `quill` prior to 1.3.7 are vulnerable to [Reverse Tabnabbing](https://www.owasp.org/index.php/Reverse_Tabnabbing). The package uses `target='_blank'` in anchor tags, allowing attackers to access `window.opener` for the original page when opening links. This is commonly used for phishing attacks.
## Recommendation
No fix is currently available. Consider using an alternative package until a fix is made available.</t>
        </is>
      </c>
      <c r="G1351" t="inlineStr">
        <is>
          <t>2020-09-03T17:19:09Z</t>
        </is>
      </c>
      <c r="H1351" t="inlineStr">
        <is>
          <t>&lt; 1.3.7</t>
        </is>
      </c>
      <c r="I1351" t="inlineStr">
        <is>
          <t>1.3.7</t>
        </is>
      </c>
    </row>
    <row r="1352">
      <c r="A1352" s="1" t="n">
        <v>1350</v>
      </c>
      <c r="B1352" t="inlineStr">
        <is>
          <t>GHSA-6879-xr95-5gf4</t>
        </is>
      </c>
      <c r="C1352" t="inlineStr">
        <is>
          <t>malicious-do-not-install</t>
        </is>
      </c>
      <c r="D1352" t="inlineStr">
        <is>
          <t>CRITICAL</t>
        </is>
      </c>
      <c r="E1352" t="inlineStr">
        <is>
          <t>Malicious Package in malicious-do-not-install</t>
        </is>
      </c>
      <c r="F1352" t="inlineStr">
        <is>
          <t>All versions of `malicious-do-not-install` contain malicious code. The package copies the contents of `/etc/passwd` and `/etc/shadow` to files in the local `/tmp/` folder.
## Recommendation
Remove the package from your environment and rotate affected credentials.</t>
        </is>
      </c>
      <c r="G1352" t="inlineStr">
        <is>
          <t>2020-09-03T17:20:15Z</t>
        </is>
      </c>
      <c r="H1352" t="inlineStr">
        <is>
          <t>&gt;= 0.0.0</t>
        </is>
      </c>
      <c r="I1352" t="inlineStr"/>
    </row>
    <row r="1353">
      <c r="A1353" s="1" t="n">
        <v>1351</v>
      </c>
      <c r="B1353" t="inlineStr">
        <is>
          <t>GHSA-gfm8-g3vm-53jh</t>
        </is>
      </c>
      <c r="C1353" t="inlineStr">
        <is>
          <t>leetlog</t>
        </is>
      </c>
      <c r="D1353" t="inlineStr">
        <is>
          <t>CRITICAL</t>
        </is>
      </c>
      <c r="E1353" t="inlineStr">
        <is>
          <t>Malicious Package in leetlog</t>
        </is>
      </c>
      <c r="F1353" t="inlineStr">
        <is>
          <t>Versions 0.1.2 and 0.1.3 of `leetlog` contain malicious code. The package adds an arbitrary hardcoded SSH key identified as `hacker@evilmachine` to the system's `authorized_keys`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53" t="inlineStr">
        <is>
          <t>2020-09-03T17:21:19Z</t>
        </is>
      </c>
      <c r="H1353" t="inlineStr">
        <is>
          <t>&gt;= 0.1.2</t>
        </is>
      </c>
      <c r="I1353" t="inlineStr"/>
    </row>
    <row r="1354">
      <c r="A1354" s="1" t="n">
        <v>1352</v>
      </c>
      <c r="B1354" t="inlineStr">
        <is>
          <t>GHSA-m9r7-q9fc-qwx5</t>
        </is>
      </c>
      <c r="C1354" t="inlineStr">
        <is>
          <t>maybemaliciouspackage</t>
        </is>
      </c>
      <c r="D1354" t="inlineStr">
        <is>
          <t>CRITICAL</t>
        </is>
      </c>
      <c r="E1354" t="inlineStr">
        <is>
          <t>Malicious Package in maybemaliciouspackage</t>
        </is>
      </c>
      <c r="F1354" t="inlineStr">
        <is>
          <t>All versions of `maybemaliciouspackage` contain malicious code. The package prints the system's SSH keys to the console as a postinstall script.
## Recommendation
Remove the package from your environment. There are no further signs of compromise.</t>
        </is>
      </c>
      <c r="G1354" t="inlineStr">
        <is>
          <t>2020-09-03T17:22:24Z</t>
        </is>
      </c>
      <c r="H1354" t="inlineStr">
        <is>
          <t>&gt;= 0.0.0</t>
        </is>
      </c>
      <c r="I1354" t="inlineStr"/>
    </row>
    <row r="1355">
      <c r="A1355" s="1" t="n">
        <v>1353</v>
      </c>
      <c r="B1355" t="inlineStr">
        <is>
          <t>GHSA-crr2-ph72-c52g</t>
        </is>
      </c>
      <c r="C1355" t="inlineStr">
        <is>
          <t>my-very-own-package</t>
        </is>
      </c>
      <c r="D1355" t="inlineStr">
        <is>
          <t>CRITICAL</t>
        </is>
      </c>
      <c r="E1355" t="inlineStr">
        <is>
          <t>Malicious Package in my-very-own-package</t>
        </is>
      </c>
      <c r="F1355" t="inlineStr">
        <is>
          <t>All versions of `my-very-own-package` contain malicious code. The package sends the output of `process.versions`, `process.arch` and `process.platform` to a remote server in a postinstall script.
## Recommendation
Remove the package from your environment. There are no further signs of compromise.</t>
        </is>
      </c>
      <c r="G1355" t="inlineStr">
        <is>
          <t>2020-09-03T17:27:22Z</t>
        </is>
      </c>
      <c r="H1355" t="inlineStr">
        <is>
          <t>&gt;= 0.0.0</t>
        </is>
      </c>
      <c r="I1355" t="inlineStr"/>
    </row>
    <row r="1356">
      <c r="A1356" s="1" t="n">
        <v>1354</v>
      </c>
      <c r="B1356" t="inlineStr">
        <is>
          <t>GHSA-g9wf-393q-4w38</t>
        </is>
      </c>
      <c r="C1356" t="inlineStr">
        <is>
          <t>only-test-not-install</t>
        </is>
      </c>
      <c r="D1356" t="inlineStr">
        <is>
          <t>CRITICAL</t>
        </is>
      </c>
      <c r="E1356" t="inlineStr">
        <is>
          <t>Malicious Package in only-test-not-install</t>
        </is>
      </c>
      <c r="F1356" t="inlineStr">
        <is>
          <t>All versions of `only-test-not-install` contain malicious code. The package deletes the folder `~/test` from the system as a postinstall script.
## Recommendation
Remove the package from your environment. There are no further signs of compromise.</t>
        </is>
      </c>
      <c r="G1356" t="inlineStr">
        <is>
          <t>2020-09-03T17:28:26Z</t>
        </is>
      </c>
      <c r="H1356" t="inlineStr">
        <is>
          <t>&gt;= 0.0.0</t>
        </is>
      </c>
      <c r="I1356" t="inlineStr"/>
    </row>
    <row r="1357">
      <c r="A1357" s="1" t="n">
        <v>1355</v>
      </c>
      <c r="B1357" t="inlineStr">
        <is>
          <t>GHSA-h3m2-h22h-695r</t>
        </is>
      </c>
      <c r="C1357" t="inlineStr">
        <is>
          <t>ali-contributor</t>
        </is>
      </c>
      <c r="D1357" t="inlineStr">
        <is>
          <t>CRITICAL</t>
        </is>
      </c>
      <c r="E1357" t="inlineStr">
        <is>
          <t>Malicious Package in ali-contributor</t>
        </is>
      </c>
      <c r="F1357" t="inlineStr">
        <is>
          <t>All versions of `ali-contributor`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57" t="inlineStr">
        <is>
          <t>2020-09-03T17:29:31Z</t>
        </is>
      </c>
      <c r="H1357" t="inlineStr">
        <is>
          <t>&gt;= 0.0.0</t>
        </is>
      </c>
      <c r="I1357" t="inlineStr"/>
    </row>
    <row r="1358">
      <c r="A1358" s="1" t="n">
        <v>1356</v>
      </c>
      <c r="B1358" t="inlineStr">
        <is>
          <t>GHSA-8m5v-f2wp-wqr9</t>
        </is>
      </c>
      <c r="C1358" t="inlineStr">
        <is>
          <t>ali-contributors</t>
        </is>
      </c>
      <c r="D1358" t="inlineStr">
        <is>
          <t>CRITICAL</t>
        </is>
      </c>
      <c r="E1358" t="inlineStr">
        <is>
          <t>Malicious Package in ali-contributors</t>
        </is>
      </c>
      <c r="F1358" t="inlineStr">
        <is>
          <t>All versions of `ali-contributors`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58" t="inlineStr">
        <is>
          <t>2020-09-03T17:30:36Z</t>
        </is>
      </c>
      <c r="H1358" t="inlineStr">
        <is>
          <t>&gt;= 0.0.0</t>
        </is>
      </c>
      <c r="I1358" t="inlineStr"/>
    </row>
    <row r="1359">
      <c r="A1359" s="1" t="n">
        <v>1357</v>
      </c>
      <c r="B1359" t="inlineStr">
        <is>
          <t>GHSA-jfx5-7mr2-g8hg</t>
        </is>
      </c>
      <c r="C1359" t="inlineStr">
        <is>
          <t>alico</t>
        </is>
      </c>
      <c r="D1359" t="inlineStr">
        <is>
          <t>CRITICAL</t>
        </is>
      </c>
      <c r="E1359" t="inlineStr">
        <is>
          <t>Malicious Package in alico</t>
        </is>
      </c>
      <c r="F1359" t="inlineStr">
        <is>
          <t>All versions of `alico`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59" t="inlineStr">
        <is>
          <t>2020-09-03T17:31:41Z</t>
        </is>
      </c>
      <c r="H1359" t="inlineStr">
        <is>
          <t>&gt;= 0.0.0</t>
        </is>
      </c>
      <c r="I1359" t="inlineStr"/>
    </row>
    <row r="1360">
      <c r="A1360" s="1" t="n">
        <v>1358</v>
      </c>
      <c r="B1360" t="inlineStr">
        <is>
          <t>GHSA-rjhc-w3fj-j6x9</t>
        </is>
      </c>
      <c r="C1360" t="inlineStr">
        <is>
          <t>alipayjsapi</t>
        </is>
      </c>
      <c r="D1360" t="inlineStr">
        <is>
          <t>CRITICAL</t>
        </is>
      </c>
      <c r="E1360" t="inlineStr">
        <is>
          <t>Malicious Package in alipayjsapi</t>
        </is>
      </c>
      <c r="F1360" t="inlineStr">
        <is>
          <t>All versions of `alipayjsapi`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0" t="inlineStr">
        <is>
          <t>2020-09-03T17:32:45Z</t>
        </is>
      </c>
      <c r="H1360" t="inlineStr">
        <is>
          <t>&gt;= 0.0.0</t>
        </is>
      </c>
      <c r="I1360" t="inlineStr"/>
    </row>
    <row r="1361">
      <c r="A1361" s="1" t="n">
        <v>1359</v>
      </c>
      <c r="B1361" t="inlineStr">
        <is>
          <t>GHSA-j4vm-hg8g-g9qv</t>
        </is>
      </c>
      <c r="C1361" t="inlineStr">
        <is>
          <t>antd-cloud</t>
        </is>
      </c>
      <c r="D1361" t="inlineStr">
        <is>
          <t>CRITICAL</t>
        </is>
      </c>
      <c r="E1361" t="inlineStr">
        <is>
          <t>Malicious Package in antd-cloud</t>
        </is>
      </c>
      <c r="F1361" t="inlineStr">
        <is>
          <t>All versions of `antd-cloud`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1" t="inlineStr">
        <is>
          <t>2020-09-03T17:33:50Z</t>
        </is>
      </c>
      <c r="H1361" t="inlineStr">
        <is>
          <t>&gt;= 0.0.0</t>
        </is>
      </c>
      <c r="I1361" t="inlineStr"/>
    </row>
    <row r="1362">
      <c r="A1362" s="1" t="n">
        <v>1360</v>
      </c>
      <c r="B1362" t="inlineStr">
        <is>
          <t>GHSA-8q2c-2396-hf7j</t>
        </is>
      </c>
      <c r="C1362" t="inlineStr">
        <is>
          <t>appx-compiler</t>
        </is>
      </c>
      <c r="D1362" t="inlineStr">
        <is>
          <t>CRITICAL</t>
        </is>
      </c>
      <c r="E1362" t="inlineStr">
        <is>
          <t>Malicious Package in appx-compiler</t>
        </is>
      </c>
      <c r="F1362" t="inlineStr">
        <is>
          <t>All versions of `appx-compiler`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2" t="inlineStr">
        <is>
          <t>2020-09-03T17:34:55Z</t>
        </is>
      </c>
      <c r="H1362" t="inlineStr">
        <is>
          <t>&gt;= 0.0.0</t>
        </is>
      </c>
      <c r="I1362" t="inlineStr"/>
    </row>
    <row r="1363">
      <c r="A1363" s="1" t="n">
        <v>1361</v>
      </c>
      <c r="B1363" t="inlineStr">
        <is>
          <t>GHSA-86gv-xpwv-jprc</t>
        </is>
      </c>
      <c r="C1363" t="inlineStr">
        <is>
          <t>diamond-clien</t>
        </is>
      </c>
      <c r="D1363" t="inlineStr">
        <is>
          <t>CRITICAL</t>
        </is>
      </c>
      <c r="E1363" t="inlineStr">
        <is>
          <t>Malicious Package in diamond-clien</t>
        </is>
      </c>
      <c r="F1363" t="inlineStr">
        <is>
          <t>All versions of `diamond-clien`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3" t="inlineStr">
        <is>
          <t>2020-09-03T17:36:00Z</t>
        </is>
      </c>
      <c r="H1363" t="inlineStr">
        <is>
          <t>&gt;= 0.0.0</t>
        </is>
      </c>
      <c r="I1363" t="inlineStr"/>
    </row>
    <row r="1364">
      <c r="A1364" s="1" t="n">
        <v>1362</v>
      </c>
      <c r="B1364" t="inlineStr">
        <is>
          <t>GHSA-6m6m-j2hm-pxrg</t>
        </is>
      </c>
      <c r="C1364" t="inlineStr">
        <is>
          <t>cicada-render</t>
        </is>
      </c>
      <c r="D1364" t="inlineStr">
        <is>
          <t>CRITICAL</t>
        </is>
      </c>
      <c r="E1364" t="inlineStr">
        <is>
          <t>Malicious Package in cicada-render</t>
        </is>
      </c>
      <c r="F1364" t="inlineStr">
        <is>
          <t>All versions of `cicada-render`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4" t="inlineStr">
        <is>
          <t>2020-09-03T17:37:05Z</t>
        </is>
      </c>
      <c r="H1364" t="inlineStr">
        <is>
          <t>&gt;= 0.0.0</t>
        </is>
      </c>
      <c r="I1364" t="inlineStr"/>
    </row>
    <row r="1365">
      <c r="A1365" s="1" t="n">
        <v>1363</v>
      </c>
      <c r="B1365" t="inlineStr">
        <is>
          <t>GHSA-vxfp-qmpq-6826</t>
        </is>
      </c>
      <c r="C1365" t="inlineStr">
        <is>
          <t>hpmm</t>
        </is>
      </c>
      <c r="D1365" t="inlineStr">
        <is>
          <t>CRITICAL</t>
        </is>
      </c>
      <c r="E1365" t="inlineStr">
        <is>
          <t>Malicious Package in hpmm</t>
        </is>
      </c>
      <c r="F1365" t="inlineStr">
        <is>
          <t>All versions of `hpmm`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5" t="inlineStr">
        <is>
          <t>2020-09-03T17:38:09Z</t>
        </is>
      </c>
      <c r="H1365" t="inlineStr">
        <is>
          <t>&gt;= 0.0.0</t>
        </is>
      </c>
      <c r="I1365" t="inlineStr"/>
    </row>
    <row r="1366">
      <c r="A1366" s="1" t="n">
        <v>1364</v>
      </c>
      <c r="B1366" t="inlineStr">
        <is>
          <t>GHSA-qm4q-f956-fg64</t>
        </is>
      </c>
      <c r="C1366" t="inlineStr">
        <is>
          <t>luna-mock</t>
        </is>
      </c>
      <c r="D1366" t="inlineStr">
        <is>
          <t>CRITICAL</t>
        </is>
      </c>
      <c r="E1366" t="inlineStr">
        <is>
          <t>Malicious Package in luna-mock</t>
        </is>
      </c>
      <c r="F1366" t="inlineStr">
        <is>
          <t>All versions of `luna-mock`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6" t="inlineStr">
        <is>
          <t>2020-09-03T17:39:13Z</t>
        </is>
      </c>
      <c r="H1366" t="inlineStr">
        <is>
          <t>&gt;= 0.0.0</t>
        </is>
      </c>
      <c r="I1366" t="inlineStr"/>
    </row>
    <row r="1367">
      <c r="A1367" s="1" t="n">
        <v>1365</v>
      </c>
      <c r="B1367" t="inlineStr">
        <is>
          <t>GHSA-g5q2-fcg9-j526</t>
        </is>
      </c>
      <c r="C1367" t="inlineStr">
        <is>
          <t>hsf-clients</t>
        </is>
      </c>
      <c r="D1367" t="inlineStr">
        <is>
          <t>CRITICAL</t>
        </is>
      </c>
      <c r="E1367" t="inlineStr">
        <is>
          <t>Malicious Package in hsf-clients</t>
        </is>
      </c>
      <c r="F1367" t="inlineStr">
        <is>
          <t>All versions of `hsf-clients`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7" t="inlineStr">
        <is>
          <t>2020-09-03T17:40:18Z</t>
        </is>
      </c>
      <c r="H1367" t="inlineStr">
        <is>
          <t>&gt;= 0.0.0</t>
        </is>
      </c>
      <c r="I1367" t="inlineStr"/>
    </row>
    <row r="1368">
      <c r="A1368" s="1" t="n">
        <v>1366</v>
      </c>
      <c r="B1368" t="inlineStr">
        <is>
          <t>GHSA-w65v-hx54-xrqx</t>
        </is>
      </c>
      <c r="C1368" t="inlineStr">
        <is>
          <t>midway-xtpl</t>
        </is>
      </c>
      <c r="D1368" t="inlineStr">
        <is>
          <t>CRITICAL</t>
        </is>
      </c>
      <c r="E1368" t="inlineStr">
        <is>
          <t>Malicious Package in midway-xtpl</t>
        </is>
      </c>
      <c r="F1368" t="inlineStr">
        <is>
          <t>All versions of `midway-xtpl`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8" t="inlineStr">
        <is>
          <t>2020-09-03T17:41:23Z</t>
        </is>
      </c>
      <c r="H1368" t="inlineStr">
        <is>
          <t>&gt;= 0.0.0</t>
        </is>
      </c>
      <c r="I1368" t="inlineStr"/>
    </row>
    <row r="1369">
      <c r="A1369" s="1" t="n">
        <v>1367</v>
      </c>
      <c r="B1369" t="inlineStr">
        <is>
          <t>GHSA-mq9h-cwc2-6j5r</t>
        </is>
      </c>
      <c r="C1369" t="inlineStr">
        <is>
          <t>midway-dataproxy</t>
        </is>
      </c>
      <c r="D1369" t="inlineStr">
        <is>
          <t>CRITICAL</t>
        </is>
      </c>
      <c r="E1369" t="inlineStr">
        <is>
          <t>Malicious Package in midway-dataproxy</t>
        </is>
      </c>
      <c r="F1369" t="inlineStr">
        <is>
          <t>All versions of `midway-dataproxy`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69" t="inlineStr">
        <is>
          <t>2020-09-03T17:42:27Z</t>
        </is>
      </c>
      <c r="H1369" t="inlineStr">
        <is>
          <t>&gt;= 0.0.0</t>
        </is>
      </c>
      <c r="I1369" t="inlineStr"/>
    </row>
    <row r="1370">
      <c r="A1370" s="1" t="n">
        <v>1368</v>
      </c>
      <c r="B1370" t="inlineStr">
        <is>
          <t>GHSA-x3m6-rprw-862w</t>
        </is>
      </c>
      <c r="C1370" t="inlineStr">
        <is>
          <t>node-buc</t>
        </is>
      </c>
      <c r="D1370" t="inlineStr">
        <is>
          <t>CRITICAL</t>
        </is>
      </c>
      <c r="E1370" t="inlineStr">
        <is>
          <t>Malicious Package in node-buc</t>
        </is>
      </c>
      <c r="F1370" t="inlineStr">
        <is>
          <t>All versions of `node-buc`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70" t="inlineStr">
        <is>
          <t>2020-09-03T17:43:31Z</t>
        </is>
      </c>
      <c r="H1370" t="inlineStr">
        <is>
          <t>&gt;= 0.0.0</t>
        </is>
      </c>
      <c r="I1370" t="inlineStr"/>
    </row>
    <row r="1371">
      <c r="A1371" s="1" t="n">
        <v>1369</v>
      </c>
      <c r="B1371" t="inlineStr">
        <is>
          <t>GHSA-559q-92vx-xvjp</t>
        </is>
      </c>
      <c r="C1371" t="inlineStr">
        <is>
          <t>qingting</t>
        </is>
      </c>
      <c r="D1371" t="inlineStr">
        <is>
          <t>CRITICAL</t>
        </is>
      </c>
      <c r="E1371" t="inlineStr">
        <is>
          <t>Malicious Package in qingting</t>
        </is>
      </c>
      <c r="F1371" t="inlineStr">
        <is>
          <t>All versions of `qingting`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71" t="inlineStr">
        <is>
          <t>2020-09-03T17:44:36Z</t>
        </is>
      </c>
      <c r="H1371" t="inlineStr">
        <is>
          <t>&gt;= 0.0.0</t>
        </is>
      </c>
      <c r="I1371" t="inlineStr"/>
    </row>
    <row r="1372">
      <c r="A1372" s="1" t="n">
        <v>1370</v>
      </c>
      <c r="B1372" t="inlineStr">
        <is>
          <t>GHSA-j8hw-49gg-vq3w</t>
        </is>
      </c>
      <c r="C1372" t="inlineStr">
        <is>
          <t>retcodelog</t>
        </is>
      </c>
      <c r="D1372" t="inlineStr">
        <is>
          <t>CRITICAL</t>
        </is>
      </c>
      <c r="E1372" t="inlineStr">
        <is>
          <t>Malicious Package in retcodelog</t>
        </is>
      </c>
      <c r="F1372" t="inlineStr">
        <is>
          <t>All versions of `retcodelog`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72" t="inlineStr">
        <is>
          <t>2020-09-03T17:45:41Z</t>
        </is>
      </c>
      <c r="H1372" t="inlineStr">
        <is>
          <t>&gt;= 0.0.0</t>
        </is>
      </c>
      <c r="I1372" t="inlineStr"/>
    </row>
    <row r="1373">
      <c r="A1373" s="1" t="n">
        <v>1371</v>
      </c>
      <c r="B1373" t="inlineStr">
        <is>
          <t>GHSA-2h3x-95c6-885r</t>
        </is>
      </c>
      <c r="C1373" t="inlineStr">
        <is>
          <t>river-mock</t>
        </is>
      </c>
      <c r="D1373" t="inlineStr">
        <is>
          <t>CRITICAL</t>
        </is>
      </c>
      <c r="E1373" t="inlineStr">
        <is>
          <t>Malicious Package in river-mock</t>
        </is>
      </c>
      <c r="F1373" t="inlineStr">
        <is>
          <t>All versions of `river-mock`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73" t="inlineStr">
        <is>
          <t>2020-09-03T17:46:46Z</t>
        </is>
      </c>
      <c r="H1373" t="inlineStr">
        <is>
          <t>&gt;= 0.0.0</t>
        </is>
      </c>
      <c r="I1373" t="inlineStr"/>
    </row>
    <row r="1374">
      <c r="A1374" s="1" t="n">
        <v>1372</v>
      </c>
      <c r="B1374" t="inlineStr">
        <is>
          <t>GHSA-59x8-7wx6-4hj9</t>
        </is>
      </c>
      <c r="C1374" t="inlineStr">
        <is>
          <t>secure_identity_login_module</t>
        </is>
      </c>
      <c r="D1374" t="inlineStr">
        <is>
          <t>CRITICAL</t>
        </is>
      </c>
      <c r="E1374" t="inlineStr">
        <is>
          <t>Malicious Package in secure_identity_login_module</t>
        </is>
      </c>
      <c r="F1374" t="inlineStr">
        <is>
          <t>All versions of `secure_identity_login_module`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74" t="inlineStr">
        <is>
          <t>2020-09-03T17:47:52Z</t>
        </is>
      </c>
      <c r="H1374" t="inlineStr">
        <is>
          <t>&gt;= 0.0.0</t>
        </is>
      </c>
      <c r="I1374" t="inlineStr"/>
    </row>
    <row r="1375">
      <c r="A1375" s="1" t="n">
        <v>1373</v>
      </c>
      <c r="B1375" t="inlineStr">
        <is>
          <t>GHSA-4hjg-w3ww-38c6</t>
        </is>
      </c>
      <c r="C1375" t="inlineStr">
        <is>
          <t>tiar</t>
        </is>
      </c>
      <c r="D1375" t="inlineStr">
        <is>
          <t>CRITICAL</t>
        </is>
      </c>
      <c r="E1375" t="inlineStr">
        <is>
          <t>Malicious Package in tiar</t>
        </is>
      </c>
      <c r="F1375" t="inlineStr">
        <is>
          <t>All versions of `tiar` contain malicious code. The package uploads system information to a remote server, downloads a file and executes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75" t="inlineStr">
        <is>
          <t>2020-09-03T18:03:49Z</t>
        </is>
      </c>
      <c r="H1375" t="inlineStr">
        <is>
          <t>&gt;= 0.0.0</t>
        </is>
      </c>
      <c r="I1375" t="inlineStr"/>
    </row>
    <row r="1376">
      <c r="A1376" s="1" t="n">
        <v>1374</v>
      </c>
      <c r="B1376" t="inlineStr">
        <is>
          <t>GHSA-h726-x36v-rx45</t>
        </is>
      </c>
      <c r="C1376" t="inlineStr">
        <is>
          <t>lodash.merge</t>
        </is>
      </c>
      <c r="D1376" t="inlineStr">
        <is>
          <t>HIGH</t>
        </is>
      </c>
      <c r="E1376" t="inlineStr">
        <is>
          <t>Prototype Pollution in lodash.merge</t>
        </is>
      </c>
      <c r="F1376" t="inlineStr">
        <is>
          <t>Versions of `lodash.merge` before 4.6.2 are vulnerable to prototype pollution. The function `merge` may allow a malicious user to modify the prototype of `Object` via `{constructor: {prototype: {...}}}` causing the addition or modification of an existing property that will exist on all objects.
## Recommendation
Update to version 4.6.2 or later.</t>
        </is>
      </c>
      <c r="G1376" t="inlineStr">
        <is>
          <t>2020-09-03T18:04:54Z</t>
        </is>
      </c>
      <c r="H1376" t="inlineStr">
        <is>
          <t>&lt; 4.6.2</t>
        </is>
      </c>
      <c r="I1376" t="inlineStr">
        <is>
          <t>4.6.2</t>
        </is>
      </c>
    </row>
    <row r="1377">
      <c r="A1377" s="1" t="n">
        <v>1375</v>
      </c>
      <c r="B1377" t="inlineStr">
        <is>
          <t>GHSA-2m96-9w4j-wgv7</t>
        </is>
      </c>
      <c r="C1377" t="inlineStr">
        <is>
          <t>lodash.merge</t>
        </is>
      </c>
      <c r="D1377" t="inlineStr">
        <is>
          <t>HIGH</t>
        </is>
      </c>
      <c r="E1377" t="inlineStr">
        <is>
          <t>Prototype Pollution in lodash.merge</t>
        </is>
      </c>
      <c r="F1377" t="inlineStr">
        <is>
          <t>Versions of `lodash.merge` before 4.6.1 are vulnerable to Prototype Pollution. The function 'merge' may allow a malicious user to modify the prototype of `Object` via `__proto__` causing the addition or modification of an existing property that will exist on all objects.
## Recommendation
Update to version 4.6.1 or later.</t>
        </is>
      </c>
      <c r="G1377" t="inlineStr">
        <is>
          <t>2020-09-03T18:06:00Z</t>
        </is>
      </c>
      <c r="H1377" t="inlineStr">
        <is>
          <t>&lt; 4.6.1</t>
        </is>
      </c>
      <c r="I1377" t="inlineStr">
        <is>
          <t>4.6.1</t>
        </is>
      </c>
    </row>
    <row r="1378">
      <c r="A1378" s="1" t="n">
        <v>1376</v>
      </c>
      <c r="B1378" t="inlineStr">
        <is>
          <t>GHSA-h5mp-5q4p-ggf5</t>
        </is>
      </c>
      <c r="C1378" t="inlineStr">
        <is>
          <t>lodash.defaultsdeep</t>
        </is>
      </c>
      <c r="D1378" t="inlineStr">
        <is>
          <t>HIGH</t>
        </is>
      </c>
      <c r="E1378" t="inlineStr">
        <is>
          <t>Prototype Pollution in lodash.defaultsdeep</t>
        </is>
      </c>
      <c r="F1378" t="inlineStr">
        <is>
          <t>Versions of `lodash.defaultsdeep` before 4.6.1 are vulnerable to prototype pollution. The function `mergeWith` may allow a malicious user to modify the prototype of `Object` via `{constructor: {prototype: {...}}}` causing the addition or modification of an existing property that will exist on all objects.
## Recommendation
Update to version 4.6.1 or later.</t>
        </is>
      </c>
      <c r="G1378" t="inlineStr">
        <is>
          <t>2020-09-03T18:07:05Z</t>
        </is>
      </c>
      <c r="H1378" t="inlineStr">
        <is>
          <t>&lt; 4.6.1</t>
        </is>
      </c>
      <c r="I1378" t="inlineStr">
        <is>
          <t>4.6.1</t>
        </is>
      </c>
    </row>
    <row r="1379">
      <c r="A1379" s="1" t="n">
        <v>1377</v>
      </c>
      <c r="B1379" t="inlineStr">
        <is>
          <t>GHSA-5947-m4fg-xhqg</t>
        </is>
      </c>
      <c r="C1379" t="inlineStr">
        <is>
          <t>lodash.mergewith</t>
        </is>
      </c>
      <c r="D1379" t="inlineStr">
        <is>
          <t>HIGH</t>
        </is>
      </c>
      <c r="E1379" t="inlineStr">
        <is>
          <t>Prototype Pollution in lodash.mergewith</t>
        </is>
      </c>
      <c r="F1379" t="inlineStr">
        <is>
          <t>Versions of `lodash.mergewith` before 4.6.1 are vulnerable to Prototype Pollution. The function 'mergeWith' may allow a malicious user to modify the prototype of `Object` via `__proto__` causing the addition or modification of an existing property that will exist on all objects.
## Recommendation
Update to version 4.6.1 or later.</t>
        </is>
      </c>
      <c r="G1379" t="inlineStr">
        <is>
          <t>2020-09-03T18:08:10Z</t>
        </is>
      </c>
      <c r="H1379" t="inlineStr">
        <is>
          <t>&lt; 4.6.1</t>
        </is>
      </c>
      <c r="I1379" t="inlineStr">
        <is>
          <t>4.6.1</t>
        </is>
      </c>
    </row>
    <row r="1380">
      <c r="A1380" s="1" t="n">
        <v>1378</v>
      </c>
      <c r="B1380" t="inlineStr">
        <is>
          <t>GHSA-46fh-8fc5-xcwx</t>
        </is>
      </c>
      <c r="C1380" t="inlineStr">
        <is>
          <t>lodash.defaultsdeep</t>
        </is>
      </c>
      <c r="D1380" t="inlineStr">
        <is>
          <t>HIGH</t>
        </is>
      </c>
      <c r="E1380" t="inlineStr">
        <is>
          <t>Prototype Pollution in lodash.defaultsdeep</t>
        </is>
      </c>
      <c r="F1380" t="inlineStr">
        <is>
          <t>Versions of `lodash.defaultsdeep` before 4.6.1 are vulnerable to Prototype Pollution. The function 'defaultsDeep' may allow a malicious user to modify the prototype of `Object` via `__proto__` causing the addition or modification of an existing property that will exist on all objects.
## Recommendation
Update to version 4.6.1 or later.</t>
        </is>
      </c>
      <c r="G1380" t="inlineStr">
        <is>
          <t>2020-09-03T18:09:16Z</t>
        </is>
      </c>
      <c r="H1380" t="inlineStr">
        <is>
          <t>&lt; 4.6.1</t>
        </is>
      </c>
      <c r="I1380" t="inlineStr">
        <is>
          <t>4.6.1</t>
        </is>
      </c>
    </row>
    <row r="1381">
      <c r="A1381" s="1" t="n">
        <v>1379</v>
      </c>
      <c r="B1381" t="inlineStr">
        <is>
          <t>GHSA-779f-wgxg-qr8f</t>
        </is>
      </c>
      <c r="C1381" t="inlineStr">
        <is>
          <t>lodash.mergewith</t>
        </is>
      </c>
      <c r="D1381" t="inlineStr">
        <is>
          <t>HIGH</t>
        </is>
      </c>
      <c r="E1381" t="inlineStr">
        <is>
          <t>Prototype Pollution in lodash.mergewith</t>
        </is>
      </c>
      <c r="F1381" t="inlineStr">
        <is>
          <t>Versions of `lodash.mergewith` before 4.6.2 are vulnerable to prototype pollution. The function `mergeWith` may allow a malicious user to modify the prototype of `Object` via `{constructor: {prototype: {...}}}` causing the addition or modification of an existing property that will exist on all objects.
## Recommendation
Update to version 4.6.2 or later.</t>
        </is>
      </c>
      <c r="G1381" t="inlineStr">
        <is>
          <t>2020-09-03T18:10:22Z</t>
        </is>
      </c>
      <c r="H1381" t="inlineStr">
        <is>
          <t>&lt; 4.6.2</t>
        </is>
      </c>
      <c r="I1381" t="inlineStr">
        <is>
          <t>4.6.2</t>
        </is>
      </c>
    </row>
    <row r="1382">
      <c r="A1382" s="1" t="n">
        <v>1380</v>
      </c>
      <c r="B1382" t="inlineStr">
        <is>
          <t>GHSA-gcfc-mgg3-8j2c</t>
        </is>
      </c>
      <c r="C1382" t="inlineStr">
        <is>
          <t>sdfjghlkfjdshlkjdhsfg</t>
        </is>
      </c>
      <c r="D1382" t="inlineStr">
        <is>
          <t>CRITICAL</t>
        </is>
      </c>
      <c r="E1382" t="inlineStr">
        <is>
          <t>Malicious Package in sdfjghlkfjdshlkjdhsfg</t>
        </is>
      </c>
      <c r="F1382" t="inlineStr">
        <is>
          <t>All versions of `sdfjghlkfjdshlkjdhsfg` contain malicious code. The package is essentially a worm that fetches all packages owned by the user, adds a script to self-replicate as a preinstall script and publishes a new version.
## Recommendation
Remove the package from your environment and ensure all packages owned were not impacted.</t>
        </is>
      </c>
      <c r="G1382" t="inlineStr">
        <is>
          <t>2020-09-03T18:11:29Z</t>
        </is>
      </c>
      <c r="H1382" t="inlineStr">
        <is>
          <t>&gt;= 0.0.0</t>
        </is>
      </c>
      <c r="I1382" t="inlineStr"/>
    </row>
    <row r="1383">
      <c r="A1383" s="1" t="n">
        <v>1381</v>
      </c>
      <c r="B1383" t="inlineStr">
        <is>
          <t>GHSA-qfc9-x7gv-27jr</t>
        </is>
      </c>
      <c r="C1383" t="inlineStr">
        <is>
          <t>deasyncp</t>
        </is>
      </c>
      <c r="D1383" t="inlineStr">
        <is>
          <t>CRITICAL</t>
        </is>
      </c>
      <c r="E1383" t="inlineStr">
        <is>
          <t>Malicious Package in deasyncp</t>
        </is>
      </c>
      <c r="F1383" t="inlineStr">
        <is>
          <t>All versions of `deasyncp ` contain malicious code. The package shuts down the machine upon installation as a preinstall script.
## Recommendation
Remove the package from your environment. There is no further compromise.</t>
        </is>
      </c>
      <c r="G1383" t="inlineStr">
        <is>
          <t>2020-09-03T18:12:36Z</t>
        </is>
      </c>
      <c r="H1383" t="inlineStr">
        <is>
          <t>&gt;= 0.0.0</t>
        </is>
      </c>
      <c r="I1383" t="inlineStr"/>
    </row>
    <row r="1384">
      <c r="A1384" s="1" t="n">
        <v>1382</v>
      </c>
      <c r="B1384" t="inlineStr">
        <is>
          <t>GHSA-38vq-cjh5-vw7x</t>
        </is>
      </c>
      <c r="C1384" t="inlineStr">
        <is>
          <t>nodes.js</t>
        </is>
      </c>
      <c r="D1384" t="inlineStr">
        <is>
          <t>CRITICAL</t>
        </is>
      </c>
      <c r="E1384" t="inlineStr">
        <is>
          <t>Malicious Package in nodes.js</t>
        </is>
      </c>
      <c r="F1384" t="inlineStr">
        <is>
          <t>All versions of `nodes.js ` contain malicious code. The package searches and installs globally thousands of packages based on keywords `node`, `react`, `react-native`, `vue`, `angular` and `babel` to fill the system's memory.
## Recommendation
Remove the package from your environment and validate what packages are installed.</t>
        </is>
      </c>
      <c r="G1384" t="inlineStr">
        <is>
          <t>2020-09-03T18:13:41Z</t>
        </is>
      </c>
      <c r="H1384" t="inlineStr">
        <is>
          <t>&gt;= 0.0.0</t>
        </is>
      </c>
      <c r="I1384" t="inlineStr"/>
    </row>
    <row r="1385">
      <c r="A1385" s="1" t="n">
        <v>1383</v>
      </c>
      <c r="B1385" t="inlineStr">
        <is>
          <t>GHSA-cr67-78jr-j94p</t>
        </is>
      </c>
      <c r="C1385" t="inlineStr">
        <is>
          <t>domokeeper</t>
        </is>
      </c>
      <c r="D1385" t="inlineStr">
        <is>
          <t>MODERATE</t>
        </is>
      </c>
      <c r="E1385" t="inlineStr">
        <is>
          <t>Local File Inclusion in domokeeper</t>
        </is>
      </c>
      <c r="F1385" t="inlineStr">
        <is>
          <t>All versions of `domokeeper` are vulnerable to Local File Inclusion. The `/plugin/` route passes a GET parameter unsanitized to a `require()` call. It then returns the output of `require()` in the server response. This may allow attackers to load unintended code in the application. It also allows attackers to exfiltrate information in `.json` files.
## Recommendation
No fix is currently available. Consider using an alternative package until a fix is made available.</t>
        </is>
      </c>
      <c r="G1385" t="inlineStr">
        <is>
          <t>2020-09-03T18:14:47Z</t>
        </is>
      </c>
      <c r="H1385" t="inlineStr">
        <is>
          <t>&gt;= 0.0.0</t>
        </is>
      </c>
      <c r="I1385" t="inlineStr"/>
    </row>
    <row r="1386">
      <c r="A1386" s="1" t="n">
        <v>1384</v>
      </c>
      <c r="B1386" t="inlineStr">
        <is>
          <t>GHSA-ch52-vgq2-943f</t>
        </is>
      </c>
      <c r="C1386" t="inlineStr">
        <is>
          <t>marked</t>
        </is>
      </c>
      <c r="D1386" t="inlineStr">
        <is>
          <t>LOW</t>
        </is>
      </c>
      <c r="E1386" t="inlineStr">
        <is>
          <t>Regular Expression Denial of Service in marked</t>
        </is>
      </c>
      <c r="F1386" t="inlineStr">
        <is>
          <t>Affected versions of `marked` are vulnerable to Regular Expression Denial of Service (ReDoS). The `_label` subrule may significantly degrade parsing performance of malformed input.
## Recommendation
Upgrade to version 0.7.0 or later.</t>
        </is>
      </c>
      <c r="G1386" t="inlineStr">
        <is>
          <t>2020-09-03T18:15:53Z</t>
        </is>
      </c>
      <c r="H1386" t="inlineStr">
        <is>
          <t>&gt;= 0.4.0, &lt; 0.7.0</t>
        </is>
      </c>
      <c r="I1386" t="inlineStr">
        <is>
          <t>0.7.0</t>
        </is>
      </c>
    </row>
    <row r="1387">
      <c r="A1387" s="1" t="n">
        <v>1385</v>
      </c>
      <c r="B1387" t="inlineStr">
        <is>
          <t>GHSA-vpj4-89q8-rh38</t>
        </is>
      </c>
      <c r="C1387" t="inlineStr">
        <is>
          <t>bpmn-js-properties-panel</t>
        </is>
      </c>
      <c r="D1387" t="inlineStr">
        <is>
          <t>HIGH</t>
        </is>
      </c>
      <c r="E1387" t="inlineStr">
        <is>
          <t>Cross-Site Scripting in bpmn-js-properties-panel</t>
        </is>
      </c>
      <c r="F1387" t="inlineStr">
        <is>
          <t>Versions of `bpmn-js-properties-panel` prior to 0.31.0 are vulnerable to Cross-Site Scripting (XSS). The package fails to sanitize input in specially configured diagrams, which may allow attackers to inject arbitrary JavaScript in the embedding website.
## Recommendation
Upgrade to version 0.31.0 or later.</t>
        </is>
      </c>
      <c r="G1387" t="inlineStr">
        <is>
          <t>2020-09-03T18:16:59Z</t>
        </is>
      </c>
      <c r="H1387" t="inlineStr">
        <is>
          <t>&lt; 0.31.0</t>
        </is>
      </c>
      <c r="I1387" t="inlineStr">
        <is>
          <t>0.31.0</t>
        </is>
      </c>
    </row>
    <row r="1388">
      <c r="A1388" s="1" t="n">
        <v>1386</v>
      </c>
      <c r="B1388" t="inlineStr">
        <is>
          <t>GHSA-vmh4-322v-cfpc</t>
        </is>
      </c>
      <c r="C1388" t="inlineStr">
        <is>
          <t>cmmn-js-properties-panel</t>
        </is>
      </c>
      <c r="D1388" t="inlineStr">
        <is>
          <t>HIGH</t>
        </is>
      </c>
      <c r="E1388" t="inlineStr">
        <is>
          <t>Cross-Site Scripting in cmmn-js-properties-panel</t>
        </is>
      </c>
      <c r="F1388" t="inlineStr">
        <is>
          <t>Versions of `cmmn-js-properties-panel` prior to 0.8.0 are vulnerable to Cross-Site Scripting (XSS). The package fails to sanitize input in specially configured diagrams, which may allow attackers to inject arbitrary JavaScript in the embedding website.
## Recommendation
Upgrade to version 0.8.0 or later.</t>
        </is>
      </c>
      <c r="G1388" t="inlineStr">
        <is>
          <t>2020-09-03T18:18:06Z</t>
        </is>
      </c>
      <c r="H1388" t="inlineStr">
        <is>
          <t>&lt; 0.8.0</t>
        </is>
      </c>
      <c r="I1388" t="inlineStr">
        <is>
          <t>0.8.0</t>
        </is>
      </c>
    </row>
    <row r="1389">
      <c r="A1389" s="1" t="n">
        <v>1387</v>
      </c>
      <c r="B1389" t="inlineStr">
        <is>
          <t>GHSA-jxf5-7x3j-8j9m</t>
        </is>
      </c>
      <c r="C1389" t="inlineStr">
        <is>
          <t>load-from-cwd-or-npm</t>
        </is>
      </c>
      <c r="D1389" t="inlineStr">
        <is>
          <t>CRITICAL</t>
        </is>
      </c>
      <c r="E1389" t="inlineStr">
        <is>
          <t>Malicious Package in load-from-cwd-or-npm</t>
        </is>
      </c>
      <c r="F1389" t="inlineStr">
        <is>
          <t>Version 3.0.2 of `load-from-cwd-or-npm`  contains malicious code. The malware breaks functionality of the `purescript-installer` package by injecting targeted code.
## Recommendation
Upgrade to version 3.0.4 or later. There is no indication of further compromise.</t>
        </is>
      </c>
      <c r="G1389" t="inlineStr">
        <is>
          <t>2020-09-03T18:19:14Z</t>
        </is>
      </c>
      <c r="H1389">
        <f> 3.0.2</f>
        <v/>
      </c>
      <c r="I1389" t="inlineStr">
        <is>
          <t>3.0.4</t>
        </is>
      </c>
    </row>
    <row r="1390">
      <c r="A1390" s="1" t="n">
        <v>1388</v>
      </c>
      <c r="B1390" t="inlineStr">
        <is>
          <t>GHSA-h9wr-xr4r-66fh</t>
        </is>
      </c>
      <c r="C1390" t="inlineStr">
        <is>
          <t>dmn-js-properties-panel</t>
        </is>
      </c>
      <c r="D1390" t="inlineStr">
        <is>
          <t>HIGH</t>
        </is>
      </c>
      <c r="E1390" t="inlineStr">
        <is>
          <t>Cross-Site Scripting in dmn-js-properties-panel</t>
        </is>
      </c>
      <c r="F1390" t="inlineStr">
        <is>
          <t>Versions of `dmn-js-properties-panel` prior to 0.8.0 are vulnerable to Cross-Site Scripting (XSS). The package fails to sanitize input in specially configured diagrams, which may allow attackers to inject arbitrary JavaScript in the embedding website.
## Recommendation
Upgrade to version 0.3.0 or later.</t>
        </is>
      </c>
      <c r="G1390" t="inlineStr">
        <is>
          <t>2020-09-03T18:20:20Z</t>
        </is>
      </c>
      <c r="H1390" t="inlineStr">
        <is>
          <t>&lt; 0.3.0</t>
        </is>
      </c>
      <c r="I1390" t="inlineStr">
        <is>
          <t>0.3.0</t>
        </is>
      </c>
    </row>
    <row r="1391">
      <c r="A1391" s="1" t="n">
        <v>1389</v>
      </c>
      <c r="B1391" t="inlineStr">
        <is>
          <t>GHSA-x48m-gp6r-gp4v</t>
        </is>
      </c>
      <c r="C1391" t="inlineStr">
        <is>
          <t>rate-map</t>
        </is>
      </c>
      <c r="D1391" t="inlineStr">
        <is>
          <t>CRITICAL</t>
        </is>
      </c>
      <c r="E1391" t="inlineStr">
        <is>
          <t>Malicious Package in rate-map</t>
        </is>
      </c>
      <c r="F1391" t="inlineStr">
        <is>
          <t>Version 1.0.3 of `rate-map`  contains malicious code. The malware breaks functionality of the `purescript-installer` package by rewriting code of the `dl-tar` dependency.
## Recommendation
Upgrade to version 1.0.5 or later. There is no indication of further compromise.</t>
        </is>
      </c>
      <c r="G1391" t="inlineStr">
        <is>
          <t>2020-09-03T18:21:26Z</t>
        </is>
      </c>
      <c r="H1391">
        <f> 1.0.3</f>
        <v/>
      </c>
      <c r="I1391" t="inlineStr">
        <is>
          <t>1.0.5</t>
        </is>
      </c>
    </row>
    <row r="1392">
      <c r="A1392" s="1" t="n">
        <v>1390</v>
      </c>
      <c r="B1392" t="inlineStr">
        <is>
          <t>GHSA-jf8x-wg7f-p3w8</t>
        </is>
      </c>
      <c r="C1392" t="inlineStr">
        <is>
          <t>cage-js</t>
        </is>
      </c>
      <c r="D1392" t="inlineStr">
        <is>
          <t>CRITICAL</t>
        </is>
      </c>
      <c r="E1392" t="inlineStr">
        <is>
          <t>Malicious Package in cage-js</t>
        </is>
      </c>
      <c r="F1392" t="inlineStr">
        <is>
          <t>All versions of `cage-js`  contains malicious code. The malware downloads and runs a script from a remote server as a postinstall script.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392" t="inlineStr">
        <is>
          <t>2020-09-03T18:22:33Z</t>
        </is>
      </c>
      <c r="H1392" t="inlineStr">
        <is>
          <t>&gt;= 0.0.0</t>
        </is>
      </c>
      <c r="I1392" t="inlineStr"/>
    </row>
    <row r="1393">
      <c r="A1393" s="1" t="n">
        <v>1391</v>
      </c>
      <c r="B1393" t="inlineStr">
        <is>
          <t>GHSA-wjf2-7f9g-86f5</t>
        </is>
      </c>
      <c r="C1393" t="inlineStr">
        <is>
          <t>fast-requests</t>
        </is>
      </c>
      <c r="D1393" t="inlineStr">
        <is>
          <t>CRITICAL</t>
        </is>
      </c>
      <c r="E1393" t="inlineStr">
        <is>
          <t>Malicious Package in fast-requests</t>
        </is>
      </c>
      <c r="F1393" t="inlineStr">
        <is>
          <t>All versions of `fast-requests` contain obfuscated malware that uploads Discord user tokens to a remote server. This allows attackers to make purchases on behalf of users if they have credit cards linked to their Discord accounts.
## Recommendation
Remove the package from your environment. Review your Discord account access and rotate tokens if possible. If a credit card was linked to a compromised account contact your credit card company.</t>
        </is>
      </c>
      <c r="G1393" t="inlineStr">
        <is>
          <t>2020-09-03T18:23:38Z</t>
        </is>
      </c>
      <c r="H1393" t="inlineStr">
        <is>
          <t>&gt;= 0.0.0</t>
        </is>
      </c>
      <c r="I1393" t="inlineStr"/>
    </row>
    <row r="1394">
      <c r="A1394" s="1" t="n">
        <v>1392</v>
      </c>
      <c r="B1394" t="inlineStr">
        <is>
          <t>GHSA-rmmc-8cqj-hfp3</t>
        </is>
      </c>
      <c r="C1394" t="inlineStr">
        <is>
          <t>otpauth</t>
        </is>
      </c>
      <c r="D1394" t="inlineStr">
        <is>
          <t>HIGH</t>
        </is>
      </c>
      <c r="E1394" t="inlineStr">
        <is>
          <t>Authentication Bypass in otpauth</t>
        </is>
      </c>
      <c r="F1394" t="inlineStr">
        <is>
          <t>Versions of `otpauth` prior to 3.2.8 are vulnerable to Authentication Bypass. The package's `totp.validate()` function may return positive values for single digit tokens even if they are invalid. This may allow attackers to bypass the OTP authentication by providing single digit tokens.
## Recommendation
Upgrade to version 3.2.8 or later.</t>
        </is>
      </c>
      <c r="G1394" t="inlineStr">
        <is>
          <t>2020-09-03T18:24:43Z</t>
        </is>
      </c>
      <c r="H1394" t="inlineStr">
        <is>
          <t>&lt; 3.2.8</t>
        </is>
      </c>
      <c r="I1394" t="inlineStr">
        <is>
          <t>3.2.8</t>
        </is>
      </c>
    </row>
    <row r="1395">
      <c r="A1395" s="1" t="n">
        <v>1393</v>
      </c>
      <c r="B1395" t="inlineStr">
        <is>
          <t>GHSA-g9wg-wq4f-2x5w</t>
        </is>
      </c>
      <c r="C1395" t="inlineStr">
        <is>
          <t>console-feed</t>
        </is>
      </c>
      <c r="D1395" t="inlineStr">
        <is>
          <t>HIGH</t>
        </is>
      </c>
      <c r="E1395" t="inlineStr">
        <is>
          <t>Cross-Site Scripting in console-feed</t>
        </is>
      </c>
      <c r="F1395" t="inlineStr">
        <is>
          <t>Versions of `console-feed` prior to 2.8.10 are vulnerable to Cross-Site Scripting (XSS). The package fails to properly escape the rendered output. If an application uses `console-feed` and a malicious JavaScript payload was passed to a `console.log('%_', payload)` call, the package would render HTML containing the malicious payload.
## Recommendation
Upgrade to version 2.8.10 or later.</t>
        </is>
      </c>
      <c r="G1395" t="inlineStr">
        <is>
          <t>2020-09-03T19:00:10Z</t>
        </is>
      </c>
      <c r="H1395" t="inlineStr">
        <is>
          <t>&lt; 2.8.10</t>
        </is>
      </c>
      <c r="I1395" t="inlineStr">
        <is>
          <t>2.8.10</t>
        </is>
      </c>
    </row>
    <row r="1396">
      <c r="A1396" s="1" t="n">
        <v>1394</v>
      </c>
      <c r="B1396" t="inlineStr">
        <is>
          <t>GHSA-jjhg-qw5v-r8xx</t>
        </is>
      </c>
      <c r="C1396" t="inlineStr">
        <is>
          <t>anarchy</t>
        </is>
      </c>
      <c r="D1396" t="inlineStr">
        <is>
          <t>CRITICAL</t>
        </is>
      </c>
      <c r="E1396" t="inlineStr">
        <is>
          <t>Malicious Package in anarchy</t>
        </is>
      </c>
      <c r="F1396" t="inlineStr">
        <is>
          <t>All versions of `anarchy` contain malicious code. The package ran `rm - rf /` as an install script.
## Recommendation
Remove the package from your environment.</t>
        </is>
      </c>
      <c r="G1396" t="inlineStr">
        <is>
          <t>2020-09-03T19:01:20Z</t>
        </is>
      </c>
      <c r="H1396" t="inlineStr">
        <is>
          <t>&gt;= 0.0.0</t>
        </is>
      </c>
      <c r="I1396" t="inlineStr"/>
    </row>
    <row r="1397">
      <c r="A1397" s="1" t="n">
        <v>1395</v>
      </c>
      <c r="B1397" t="inlineStr">
        <is>
          <t>GHSA-vx5w-cxch-wwc9</t>
        </is>
      </c>
      <c r="C1397" t="inlineStr">
        <is>
          <t>f-serv</t>
        </is>
      </c>
      <c r="D1397" t="inlineStr">
        <is>
          <t>CRITICAL</t>
        </is>
      </c>
      <c r="E1397" t="inlineStr">
        <is>
          <t>Path Traversal in f-serv</t>
        </is>
      </c>
      <c r="F1397" t="inlineStr">
        <is>
          <t>All versions of `f-serv` are vulnerable to Path Traversal.  Due to insufficient input sanitization in URLs, attackers can access server files by using relative paths when fetching files. 
## Recommendation
No fix is currently available. Consider using an alternative package until a fix is made available.</t>
        </is>
      </c>
      <c r="G1397" t="inlineStr">
        <is>
          <t>2020-09-03T19:02:27Z</t>
        </is>
      </c>
      <c r="H1397" t="inlineStr">
        <is>
          <t>&gt;= 0.0.0</t>
        </is>
      </c>
      <c r="I1397" t="inlineStr"/>
    </row>
    <row r="1398">
      <c r="A1398" s="1" t="n">
        <v>1396</v>
      </c>
      <c r="B1398" t="inlineStr">
        <is>
          <t>GHSA-7r5f-7qr4-pf6q</t>
        </is>
      </c>
      <c r="C1398" t="inlineStr">
        <is>
          <t>notevil</t>
        </is>
      </c>
      <c r="D1398" t="inlineStr">
        <is>
          <t>HIGH</t>
        </is>
      </c>
      <c r="E1398" t="inlineStr">
        <is>
          <t>Sandbox Breakout / Arbitrary Code Execution in notevil</t>
        </is>
      </c>
      <c r="F1398" t="inlineStr">
        <is>
          <t>Versions of `notevil` prior to 1.3.2 are vulnerable to Sandbox Escape leading to Remote Code Execution. The package fails to prevent access to the `Function` constructor by not checking the return values of function calls. This allows attackers to access the Function prototype's constructor leading to the Sandbox Escape. An example payload is:  
```
var safeEval = require('notevil')
var input = "" + 
"function fn() {};" + 
"var constructorProperty = Object.getOwnPropertyDescriptors(fn.__proto__).constructor;" + 
"var properties = Object.values(constructorProperty);" + 
"properties.pop();" + 
"properties.pop();" + 
"properties.pop();" + 
"var Function = properties.pop();" + 
"(Function('return this'))()"; 
safeEval(input)```
## Recommendation
Upgrade to version 1.3.2 or later.</t>
        </is>
      </c>
      <c r="G1398" t="inlineStr">
        <is>
          <t>2020-09-03T19:03:33Z</t>
        </is>
      </c>
      <c r="H1398" t="inlineStr">
        <is>
          <t>&lt; 1.3.2</t>
        </is>
      </c>
      <c r="I1398" t="inlineStr">
        <is>
          <t>1.3.2</t>
        </is>
      </c>
    </row>
    <row r="1399">
      <c r="A1399" s="1" t="n">
        <v>1397</v>
      </c>
      <c r="B1399" t="inlineStr">
        <is>
          <t>GHSA-c3px-v9c7-m734</t>
        </is>
      </c>
      <c r="C1399" t="inlineStr">
        <is>
          <t>mithril</t>
        </is>
      </c>
      <c r="D1399" t="inlineStr">
        <is>
          <t>HIGH</t>
        </is>
      </c>
      <c r="E1399" t="inlineStr">
        <is>
          <t>Prototype Pollution in mithril</t>
        </is>
      </c>
      <c r="F1399" t="inlineStr">
        <is>
          <t>Affected versions of `mithril`are vulnerable to prototype pollution. The function `parseQueryString` may allow a malicious user to modify the prototype of `Object`, causing the addition or modification of an existing property that will exist on all objects. A payload such as `__proto__%5BtoString%5D=123` in the query string would change the `toString()` function to `123`.
## Recommendation
If you are using mithril 2.x, upgrade to version 2.0.2 or later.
If you are using mithril 1.x, upgrade to version 1.1.7 or later.</t>
        </is>
      </c>
      <c r="G1399" t="inlineStr">
        <is>
          <t>2020-09-03T19:04:39Z</t>
        </is>
      </c>
      <c r="H1399" t="inlineStr">
        <is>
          <t>&lt; 1.1.7</t>
        </is>
      </c>
      <c r="I1399" t="inlineStr">
        <is>
          <t>1.1.7</t>
        </is>
      </c>
    </row>
    <row r="1400">
      <c r="A1400" s="1" t="n">
        <v>1398</v>
      </c>
      <c r="B1400" t="inlineStr">
        <is>
          <t>GHSA-c3px-v9c7-m734</t>
        </is>
      </c>
      <c r="C1400" t="inlineStr">
        <is>
          <t>mithril</t>
        </is>
      </c>
      <c r="D1400" t="inlineStr">
        <is>
          <t>HIGH</t>
        </is>
      </c>
      <c r="E1400" t="inlineStr">
        <is>
          <t>Prototype Pollution in mithril</t>
        </is>
      </c>
      <c r="F1400" t="inlineStr">
        <is>
          <t>Affected versions of `mithril`are vulnerable to prototype pollution. The function `parseQueryString` may allow a malicious user to modify the prototype of `Object`, causing the addition or modification of an existing property that will exist on all objects. A payload such as `__proto__%5BtoString%5D=123` in the query string would change the `toString()` function to `123`.
## Recommendation
If you are using mithril 2.x, upgrade to version 2.0.2 or later.
If you are using mithril 1.x, upgrade to version 1.1.7 or later.</t>
        </is>
      </c>
      <c r="G1400" t="inlineStr">
        <is>
          <t>2020-09-03T19:04:39Z</t>
        </is>
      </c>
      <c r="H1400" t="inlineStr">
        <is>
          <t>&gt;= 2.0.0, &lt; 2.0.2</t>
        </is>
      </c>
      <c r="I1400" t="inlineStr">
        <is>
          <t>2.0.2</t>
        </is>
      </c>
    </row>
    <row r="1401">
      <c r="A1401" s="1" t="n">
        <v>1399</v>
      </c>
      <c r="B1401" t="inlineStr">
        <is>
          <t>GHSA-m86m-5m44-pc93</t>
        </is>
      </c>
      <c r="C1401" t="inlineStr">
        <is>
          <t>grpc-ts-health-check</t>
        </is>
      </c>
      <c r="D1401" t="inlineStr">
        <is>
          <t>LOW</t>
        </is>
      </c>
      <c r="E1401" t="inlineStr">
        <is>
          <t>Denial of Service in grpc-ts-health-check</t>
        </is>
      </c>
      <c r="F1401" t="inlineStr">
        <is>
          <t>Versions of `grpc-ts-health-check` prior to 2.0.0 are vulnerable to Denial of Service. The package exposes an API endpoint that may allow attackers to set the service's health status to failing. This can lead to Denial of Service as Kubernetes blocks traffic to services with a failing status.
## Recommendation
Upgrade to version 2.0.0 or later.</t>
        </is>
      </c>
      <c r="G1401" t="inlineStr">
        <is>
          <t>2020-09-03T19:05:46Z</t>
        </is>
      </c>
      <c r="H1401" t="inlineStr">
        <is>
          <t>&lt; 2.0.0</t>
        </is>
      </c>
      <c r="I1401" t="inlineStr">
        <is>
          <t>2.0.0</t>
        </is>
      </c>
    </row>
    <row r="1402">
      <c r="A1402" s="1" t="n">
        <v>1400</v>
      </c>
      <c r="B1402" t="inlineStr">
        <is>
          <t>GHSA-226w-6hhj-69hp</t>
        </is>
      </c>
      <c r="C1402" t="inlineStr">
        <is>
          <t>cal_rd</t>
        </is>
      </c>
      <c r="D1402" t="inlineStr">
        <is>
          <t>CRITICAL</t>
        </is>
      </c>
      <c r="E1402" t="inlineStr">
        <is>
          <t>Malicious Package in cal_rd</t>
        </is>
      </c>
      <c r="F1402" t="inlineStr">
        <is>
          <t>Version 0.1.1 of `rc_cal`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02" t="inlineStr">
        <is>
          <t>2020-09-03T19:06:52Z</t>
        </is>
      </c>
      <c r="H1402" t="inlineStr">
        <is>
          <t>&gt;= 0.0.0</t>
        </is>
      </c>
      <c r="I1402" t="inlineStr"/>
    </row>
    <row r="1403">
      <c r="A1403" s="1" t="n">
        <v>1401</v>
      </c>
      <c r="B1403" t="inlineStr">
        <is>
          <t>GHSA-m5pf-5894-jmx7</t>
        </is>
      </c>
      <c r="C1403" t="inlineStr">
        <is>
          <t>sailclothjs</t>
        </is>
      </c>
      <c r="D1403" t="inlineStr">
        <is>
          <t>CRITICAL</t>
        </is>
      </c>
      <c r="E1403" t="inlineStr">
        <is>
          <t>Malicious Package in sailclothjs</t>
        </is>
      </c>
      <c r="F1403" t="inlineStr">
        <is>
          <t>Version 1.2.6 of `sailclothjs`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03" t="inlineStr">
        <is>
          <t>2020-09-03T19:08:00Z</t>
        </is>
      </c>
      <c r="H1403">
        <f> 1.2.6</f>
        <v/>
      </c>
      <c r="I1403" t="inlineStr">
        <is>
          <t>1.2.5</t>
        </is>
      </c>
    </row>
    <row r="1404">
      <c r="A1404" s="1" t="n">
        <v>1402</v>
      </c>
      <c r="B1404" t="inlineStr">
        <is>
          <t>GHSA-377f-vvrc-9wgg</t>
        </is>
      </c>
      <c r="C1404" t="inlineStr">
        <is>
          <t>zemen</t>
        </is>
      </c>
      <c r="D1404" t="inlineStr">
        <is>
          <t>CRITICAL</t>
        </is>
      </c>
      <c r="E1404" t="inlineStr">
        <is>
          <t>Malicious Package in zemen</t>
        </is>
      </c>
      <c r="F1404" t="inlineStr">
        <is>
          <t>Version 0.0.5 of `zemen`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04" t="inlineStr">
        <is>
          <t>2020-09-03T19:09:07Z</t>
        </is>
      </c>
      <c r="H1404">
        <f> 0.0.5</f>
        <v/>
      </c>
      <c r="I1404" t="inlineStr">
        <is>
          <t>0.0.6</t>
        </is>
      </c>
    </row>
    <row r="1405">
      <c r="A1405" s="1" t="n">
        <v>1403</v>
      </c>
      <c r="B1405" t="inlineStr">
        <is>
          <t>GHSA-fx6f-fpfv-5hmc</t>
        </is>
      </c>
      <c r="C1405" t="inlineStr">
        <is>
          <t>uploader-plugin</t>
        </is>
      </c>
      <c r="D1405" t="inlineStr">
        <is>
          <t>CRITICAL</t>
        </is>
      </c>
      <c r="E1405" t="inlineStr">
        <is>
          <t>Malicious Package in uploader-plugin</t>
        </is>
      </c>
      <c r="F1405" t="inlineStr">
        <is>
          <t>Version 1.0.2 of `uploader-plugin`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05" t="inlineStr">
        <is>
          <t>2020-09-03T19:10:12Z</t>
        </is>
      </c>
      <c r="H1405">
        <f> 1.0.2</f>
        <v/>
      </c>
      <c r="I1405" t="inlineStr">
        <is>
          <t>1.0.1</t>
        </is>
      </c>
    </row>
    <row r="1406">
      <c r="A1406" s="1" t="n">
        <v>1404</v>
      </c>
      <c r="B1406" t="inlineStr">
        <is>
          <t>GHSA-78p3-96hc-3j47</t>
        </is>
      </c>
      <c r="C1406" t="inlineStr">
        <is>
          <t>jquery-airload</t>
        </is>
      </c>
      <c r="D1406" t="inlineStr">
        <is>
          <t>CRITICAL</t>
        </is>
      </c>
      <c r="E1406" t="inlineStr">
        <is>
          <t>Malicious Package in jquery-airload</t>
        </is>
      </c>
      <c r="F1406" t="inlineStr">
        <is>
          <t>Version 0.2.5 of `jquery-airload`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06" t="inlineStr">
        <is>
          <t>2020-09-03T19:11:17Z</t>
        </is>
      </c>
      <c r="H1406">
        <f> 0.2.5</f>
        <v/>
      </c>
      <c r="I1406" t="inlineStr">
        <is>
          <t>0.2.4</t>
        </is>
      </c>
    </row>
    <row r="1407">
      <c r="A1407" s="1" t="n">
        <v>1405</v>
      </c>
      <c r="B1407" t="inlineStr">
        <is>
          <t>GHSA-jf55-rgpx-p6rx</t>
        </is>
      </c>
      <c r="C1407" t="inlineStr">
        <is>
          <t>iie-viz</t>
        </is>
      </c>
      <c r="D1407" t="inlineStr">
        <is>
          <t>CRITICAL</t>
        </is>
      </c>
      <c r="E1407" t="inlineStr">
        <is>
          <t>Malicious Package in iie-viz</t>
        </is>
      </c>
      <c r="F1407" t="inlineStr">
        <is>
          <t>Version 1.0.4 of `iie-viz`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07" t="inlineStr">
        <is>
          <t>2020-09-03T19:12:22Z</t>
        </is>
      </c>
      <c r="H1407">
        <f> 1.0.4</f>
        <v/>
      </c>
      <c r="I1407" t="inlineStr">
        <is>
          <t>1.0.3</t>
        </is>
      </c>
    </row>
    <row r="1408">
      <c r="A1408" s="1" t="n">
        <v>1406</v>
      </c>
      <c r="B1408" t="inlineStr">
        <is>
          <t>GHSA-pjxp-f379-6284</t>
        </is>
      </c>
      <c r="C1408" t="inlineStr">
        <is>
          <t>@fangrong/xoc</t>
        </is>
      </c>
      <c r="D1408" t="inlineStr">
        <is>
          <t>CRITICAL</t>
        </is>
      </c>
      <c r="E1408" t="inlineStr">
        <is>
          <t>Malicious Package in @fangrong/xoc</t>
        </is>
      </c>
      <c r="F1408" t="inlineStr">
        <is>
          <t>Version 1.0.6 of `@fangrong/xoc`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08" t="inlineStr">
        <is>
          <t>2020-09-03T19:13:27Z</t>
        </is>
      </c>
      <c r="H1408">
        <f> 1.0.6</f>
        <v/>
      </c>
      <c r="I1408" t="inlineStr">
        <is>
          <t>1.0.5</t>
        </is>
      </c>
    </row>
    <row r="1409">
      <c r="A1409" s="1" t="n">
        <v>1407</v>
      </c>
      <c r="B1409" t="inlineStr">
        <is>
          <t>GHSA-xwg3-gjxh-c8pm</t>
        </is>
      </c>
      <c r="C1409" t="inlineStr">
        <is>
          <t>ngx-context-menu</t>
        </is>
      </c>
      <c r="D1409" t="inlineStr">
        <is>
          <t>CRITICAL</t>
        </is>
      </c>
      <c r="E1409" t="inlineStr">
        <is>
          <t>Malicious Package in ngx-context-menu</t>
        </is>
      </c>
      <c r="F1409" t="inlineStr">
        <is>
          <t>Version 0.0.26 of `ngx-context-menu`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09" t="inlineStr">
        <is>
          <t>2020-09-03T19:14:32Z</t>
        </is>
      </c>
      <c r="H1409">
        <f> 0.0.26</f>
        <v/>
      </c>
      <c r="I1409" t="inlineStr">
        <is>
          <t>0.0.25</t>
        </is>
      </c>
    </row>
    <row r="1410">
      <c r="A1410" s="1" t="n">
        <v>1408</v>
      </c>
      <c r="B1410" t="inlineStr">
        <is>
          <t>GHSA-v6vv-hhqc-6hh2</t>
        </is>
      </c>
      <c r="C1410" t="inlineStr">
        <is>
          <t>pyramid-proportion</t>
        </is>
      </c>
      <c r="D1410" t="inlineStr">
        <is>
          <t>CRITICAL</t>
        </is>
      </c>
      <c r="E1410" t="inlineStr">
        <is>
          <t>Malicious Package in pyramid-proportion</t>
        </is>
      </c>
      <c r="F1410" t="inlineStr">
        <is>
          <t>Version 1.0.5 of `pyramid-proportion`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10" t="inlineStr">
        <is>
          <t>2020-09-03T19:15:37Z</t>
        </is>
      </c>
      <c r="H1410">
        <f> 1.0.5</f>
        <v/>
      </c>
      <c r="I1410" t="inlineStr">
        <is>
          <t>1.0.4</t>
        </is>
      </c>
    </row>
    <row r="1411">
      <c r="A1411" s="1" t="n">
        <v>1409</v>
      </c>
      <c r="B1411" t="inlineStr">
        <is>
          <t>GHSA-j4ch-mw66-xmqv</t>
        </is>
      </c>
      <c r="C1411" t="inlineStr">
        <is>
          <t>pensi-scheduler</t>
        </is>
      </c>
      <c r="D1411" t="inlineStr">
        <is>
          <t>CRITICAL</t>
        </is>
      </c>
      <c r="E1411" t="inlineStr">
        <is>
          <t>Malicious Package in pensi-scheduler</t>
        </is>
      </c>
      <c r="F1411" t="inlineStr">
        <is>
          <t>Version 1.1.3 of `pensi-scheduler`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11" t="inlineStr">
        <is>
          <t>2020-09-03T19:16:44Z</t>
        </is>
      </c>
      <c r="H1411">
        <f> 1.1.3</f>
        <v/>
      </c>
      <c r="I1411" t="inlineStr">
        <is>
          <t>1.1.2</t>
        </is>
      </c>
    </row>
    <row r="1412">
      <c r="A1412" s="1" t="n">
        <v>1410</v>
      </c>
      <c r="B1412" t="inlineStr">
        <is>
          <t>GHSA-4j54-mmmv-hjpm</t>
        </is>
      </c>
      <c r="C1412" t="inlineStr">
        <is>
          <t>slush-fullstack-framework</t>
        </is>
      </c>
      <c r="D1412" t="inlineStr">
        <is>
          <t>CRITICAL</t>
        </is>
      </c>
      <c r="E1412" t="inlineStr">
        <is>
          <t>Malicious Package in slush-fullstack-framework</t>
        </is>
      </c>
      <c r="F1412" t="inlineStr">
        <is>
          <t>Version 0.9.2 of `slush-fullstack-framework`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12" t="inlineStr">
        <is>
          <t>2020-09-03T19:17:51Z</t>
        </is>
      </c>
      <c r="H1412">
        <f> 0.9.2</f>
        <v/>
      </c>
      <c r="I1412" t="inlineStr">
        <is>
          <t>0.9.1</t>
        </is>
      </c>
    </row>
    <row r="1413">
      <c r="A1413" s="1" t="n">
        <v>1411</v>
      </c>
      <c r="B1413" t="inlineStr">
        <is>
          <t>GHSA-563h-697m-j7x5</t>
        </is>
      </c>
      <c r="C1413" t="inlineStr">
        <is>
          <t>device-mqtt</t>
        </is>
      </c>
      <c r="D1413" t="inlineStr">
        <is>
          <t>CRITICAL</t>
        </is>
      </c>
      <c r="E1413" t="inlineStr">
        <is>
          <t>Malicious Package in device-mqtt</t>
        </is>
      </c>
      <c r="F1413" t="inlineStr">
        <is>
          <t>Version 1.0.11 of `device-mqtt` contained malicious code. The code when executed in the browser would enumerate password, cvc, cardnumber fields from forms and send the extracted values to `https://js-metrics.com/minjs.php?pl=`
## Recommendation
Remove the package from your environment. It's also recommended to evaluate your application to determine whether or not user data was compromised.</t>
        </is>
      </c>
      <c r="G1413" t="inlineStr">
        <is>
          <t>2020-09-03T19:18:58Z</t>
        </is>
      </c>
      <c r="H1413">
        <f> 1.0.11</f>
        <v/>
      </c>
      <c r="I1413" t="inlineStr">
        <is>
          <t>1.0.10</t>
        </is>
      </c>
    </row>
    <row r="1414">
      <c r="A1414" s="1" t="n">
        <v>1412</v>
      </c>
      <c r="B1414" t="inlineStr">
        <is>
          <t>GHSA-vm6v-w6q2-mrrq</t>
        </is>
      </c>
      <c r="C1414" t="inlineStr">
        <is>
          <t>bb-builder</t>
        </is>
      </c>
      <c r="D1414" t="inlineStr">
        <is>
          <t>CRITICAL</t>
        </is>
      </c>
      <c r="E1414" t="inlineStr">
        <is>
          <t>Malicious Package in bb-builder</t>
        </is>
      </c>
      <c r="F1414" t="inlineStr">
        <is>
          <t>All versions of `bb-builder` contained malicious code. The package ran an executable targeting Windows and uploaded information to a remote server.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414" t="inlineStr">
        <is>
          <t>2020-09-03T19:20:05Z</t>
        </is>
      </c>
      <c r="H1414" t="inlineStr">
        <is>
          <t>&gt;= 0.0.0</t>
        </is>
      </c>
      <c r="I1414" t="inlineStr"/>
    </row>
    <row r="1415">
      <c r="A1415" s="1" t="n">
        <v>1413</v>
      </c>
      <c r="B1415" t="inlineStr">
        <is>
          <t>GHSA-hx78-272p-mqqh</t>
        </is>
      </c>
      <c r="C1415" t="inlineStr">
        <is>
          <t>graphql-shield</t>
        </is>
      </c>
      <c r="D1415" t="inlineStr">
        <is>
          <t>LOW</t>
        </is>
      </c>
      <c r="E1415" t="inlineStr">
        <is>
          <t>Authorization Bypass in graphql-shield</t>
        </is>
      </c>
      <c r="F1415" t="inlineStr">
        <is>
          <t>Versions of `graphql-shield` prior to 6.0.6 are vulnerable to an Authorization Bypass. The rule caching option `no_cache` relies on keys generated by cryptographically insecure functions, which may cause rules to be incorrectly cached. This allows attackers to access information they should not have access to in case of a key collision.
## Recommendation
Upgrade to version 6.0.6 or later.</t>
        </is>
      </c>
      <c r="G1415" t="inlineStr">
        <is>
          <t>2020-09-03T19:21:11Z</t>
        </is>
      </c>
      <c r="H1415" t="inlineStr">
        <is>
          <t>&lt; 6.0.6</t>
        </is>
      </c>
      <c r="I1415" t="inlineStr">
        <is>
          <t>6.0.6</t>
        </is>
      </c>
    </row>
    <row r="1416">
      <c r="A1416" s="1" t="n">
        <v>1414</v>
      </c>
      <c r="B1416" t="inlineStr">
        <is>
          <t>GHSA-5mrr-rgp6-x4gr</t>
        </is>
      </c>
      <c r="C1416" t="inlineStr">
        <is>
          <t>marsdb</t>
        </is>
      </c>
      <c r="D1416" t="inlineStr">
        <is>
          <t>CRITICAL</t>
        </is>
      </c>
      <c r="E1416" t="inlineStr">
        <is>
          <t>Command Injection in marsdb</t>
        </is>
      </c>
      <c r="F1416" t="inlineStr">
        <is>
          <t>All versions of `marsdb` are vulnerable to Command Injection. In the `DocumentMatcher` class, selectors on `$where` clauses are passed to a Function constructor unsanitized. This allows attackers to run arbitrary commands in the system when the function is executed.
## Recommendation
No fix is currently available. Consider using an alternative package until a fix is made available.</t>
        </is>
      </c>
      <c r="G1416" t="inlineStr">
        <is>
          <t>2020-09-03T19:39:05Z</t>
        </is>
      </c>
      <c r="H1416" t="inlineStr">
        <is>
          <t>&gt;= 0.0.0</t>
        </is>
      </c>
      <c r="I1416" t="inlineStr"/>
    </row>
    <row r="1417">
      <c r="A1417" s="1" t="n">
        <v>1415</v>
      </c>
      <c r="B1417" t="inlineStr">
        <is>
          <t>GHSA-r2rg-683g-ff96</t>
        </is>
      </c>
      <c r="C1417" t="inlineStr">
        <is>
          <t>axios-http</t>
        </is>
      </c>
      <c r="D1417" t="inlineStr">
        <is>
          <t>CRITICAL</t>
        </is>
      </c>
      <c r="E1417" t="inlineStr">
        <is>
          <t>Malicious Package in axios-http</t>
        </is>
      </c>
      <c r="F1417" t="inlineStr">
        <is>
          <t>This package contained malicious code. The package uploaded system information such as OS and hostname to a remote server.
## Recommendation
Remove the package from your environment. There are no indications of further compromise.</t>
        </is>
      </c>
      <c r="G1417" t="inlineStr">
        <is>
          <t>2020-09-03T19:40:12Z</t>
        </is>
      </c>
      <c r="H1417" t="inlineStr">
        <is>
          <t>&gt;= 0.0.0</t>
        </is>
      </c>
      <c r="I1417" t="inlineStr"/>
    </row>
    <row r="1418">
      <c r="A1418" s="1" t="n">
        <v>1416</v>
      </c>
      <c r="B1418" t="inlineStr">
        <is>
          <t>GHSA-8w9j-6wg6-qv4f</t>
        </is>
      </c>
      <c r="C1418" t="inlineStr">
        <is>
          <t>axioss</t>
        </is>
      </c>
      <c r="D1418" t="inlineStr">
        <is>
          <t>CRITICAL</t>
        </is>
      </c>
      <c r="E1418" t="inlineStr">
        <is>
          <t>Malicious Package in axioss</t>
        </is>
      </c>
      <c r="F1418" t="inlineStr">
        <is>
          <t>This package contained malicious code. The package uploaded system information such as OS and hostname to a remote server.
## Recommendation
Remove the package from your environment. There are no indications of further compromise.</t>
        </is>
      </c>
      <c r="G1418" t="inlineStr">
        <is>
          <t>2020-09-03T19:41:17Z</t>
        </is>
      </c>
      <c r="H1418" t="inlineStr">
        <is>
          <t>&gt;= 0.0.0</t>
        </is>
      </c>
      <c r="I1418" t="inlineStr"/>
    </row>
    <row r="1419">
      <c r="A1419" s="1" t="n">
        <v>1417</v>
      </c>
      <c r="B1419" t="inlineStr">
        <is>
          <t>GHSA-jcmh-9fvm-j39w</t>
        </is>
      </c>
      <c r="C1419" t="inlineStr">
        <is>
          <t>body-parse-xml</t>
        </is>
      </c>
      <c r="D1419" t="inlineStr">
        <is>
          <t>CRITICAL</t>
        </is>
      </c>
      <c r="E1419" t="inlineStr">
        <is>
          <t>Malicious Package in body-parse-xml</t>
        </is>
      </c>
      <c r="F1419" t="inlineStr">
        <is>
          <t>This package contained malicious code. The package uploaded system information such as OS and hostname to a remote server.
## Recommendation
Remove the package from your environment. There are no indications of further compromise.</t>
        </is>
      </c>
      <c r="G1419" t="inlineStr">
        <is>
          <t>2020-09-03T19:42:23Z</t>
        </is>
      </c>
      <c r="H1419" t="inlineStr">
        <is>
          <t>&gt;= 0.0.0</t>
        </is>
      </c>
      <c r="I1419" t="inlineStr"/>
    </row>
    <row r="1420">
      <c r="A1420" s="1" t="n">
        <v>1418</v>
      </c>
      <c r="B1420" t="inlineStr">
        <is>
          <t>GHSA-wwwg-6r7f-9c9h</t>
        </is>
      </c>
      <c r="C1420" t="inlineStr">
        <is>
          <t>file-logging</t>
        </is>
      </c>
      <c r="D1420" t="inlineStr">
        <is>
          <t>CRITICAL</t>
        </is>
      </c>
      <c r="E1420" t="inlineStr">
        <is>
          <t>Malicious Package in file-logging</t>
        </is>
      </c>
      <c r="F1420" t="inlineStr">
        <is>
          <t>This package contained malicious code. The package uploaded system information such as OS and hostname to a remote server.
## Recommendation
Remove the package from your environment. There are no indications of further compromise.</t>
        </is>
      </c>
      <c r="G1420" t="inlineStr">
        <is>
          <t>2020-09-03T19:43:28Z</t>
        </is>
      </c>
      <c r="H1420" t="inlineStr">
        <is>
          <t>&gt;= 0.0.0</t>
        </is>
      </c>
      <c r="I1420" t="inlineStr"/>
    </row>
    <row r="1421">
      <c r="A1421" s="1" t="n">
        <v>1419</v>
      </c>
      <c r="B1421" t="inlineStr">
        <is>
          <t>GHSA-whjr-jj69-7prm</t>
        </is>
      </c>
      <c r="C1421" t="inlineStr">
        <is>
          <t>import-mysql</t>
        </is>
      </c>
      <c r="D1421" t="inlineStr">
        <is>
          <t>CRITICAL</t>
        </is>
      </c>
      <c r="E1421" t="inlineStr">
        <is>
          <t>Malicious Package in import-mysql</t>
        </is>
      </c>
      <c r="F1421" t="inlineStr">
        <is>
          <t>This package contained malicious code. The package uploaded system information such as OS and hostname to a remote server.
## Recommendation
Remove the package from your environment. There are no indications of further compromise.</t>
        </is>
      </c>
      <c r="G1421" t="inlineStr">
        <is>
          <t>2020-09-03T19:44:35Z</t>
        </is>
      </c>
      <c r="H1421" t="inlineStr">
        <is>
          <t>&gt;= 0.0.0</t>
        </is>
      </c>
      <c r="I1421" t="inlineStr"/>
    </row>
    <row r="1422">
      <c r="A1422" s="1" t="n">
        <v>1420</v>
      </c>
      <c r="B1422" t="inlineStr">
        <is>
          <t>GHSA-76qf-6mvw-c5hm</t>
        </is>
      </c>
      <c r="C1422" t="inlineStr">
        <is>
          <t>js-base64-int</t>
        </is>
      </c>
      <c r="D1422" t="inlineStr">
        <is>
          <t>CRITICAL</t>
        </is>
      </c>
      <c r="E1422" t="inlineStr">
        <is>
          <t>Malicious Package in js-base64-int</t>
        </is>
      </c>
      <c r="F1422" t="inlineStr">
        <is>
          <t>This package contained malicious code. The package uploaded system information such as OS and hostname to a remote server.
## Recommendation
Remove the package from your environment. There are no indications of further compromise.</t>
        </is>
      </c>
      <c r="G1422" t="inlineStr">
        <is>
          <t>2020-09-03T19:45:42Z</t>
        </is>
      </c>
      <c r="H1422" t="inlineStr">
        <is>
          <t>&gt;= 0.0.0</t>
        </is>
      </c>
      <c r="I1422" t="inlineStr"/>
    </row>
    <row r="1423">
      <c r="A1423" s="1" t="n">
        <v>1421</v>
      </c>
      <c r="B1423" t="inlineStr">
        <is>
          <t>GHSA-qcc9-q247-3m2m</t>
        </is>
      </c>
      <c r="C1423" t="inlineStr">
        <is>
          <t>js-regular</t>
        </is>
      </c>
      <c r="D1423" t="inlineStr">
        <is>
          <t>CRITICAL</t>
        </is>
      </c>
      <c r="E1423" t="inlineStr">
        <is>
          <t>Malicious Package in js-regular</t>
        </is>
      </c>
      <c r="F1423" t="inlineStr">
        <is>
          <t>This package contained malicious code. The package uploaded system information such as OS and hostname to a remote server.
## Recommendation
Remove the package from your environment. There are no indications of further compromise.</t>
        </is>
      </c>
      <c r="G1423" t="inlineStr">
        <is>
          <t>2020-09-03T19:46:49Z</t>
        </is>
      </c>
      <c r="H1423" t="inlineStr">
        <is>
          <t>&gt;= 0.0.0</t>
        </is>
      </c>
      <c r="I1423" t="inlineStr"/>
    </row>
    <row r="1424">
      <c r="A1424" s="1" t="n">
        <v>1422</v>
      </c>
      <c r="B1424" t="inlineStr">
        <is>
          <t>GHSA-v95x-h953-x7fg</t>
        </is>
      </c>
      <c r="C1424" t="inlineStr">
        <is>
          <t>k0a_multer</t>
        </is>
      </c>
      <c r="D1424" t="inlineStr">
        <is>
          <t>CRITICAL</t>
        </is>
      </c>
      <c r="E1424" t="inlineStr">
        <is>
          <t>Malicious Package in k0a_multer</t>
        </is>
      </c>
      <c r="F1424" t="inlineStr">
        <is>
          <t>This package contained malicious code. The package uploaded system information such as OS and hostname to a remote server.
## Recommendation
Remove the package from your environment. There are no indications of further compromise.</t>
        </is>
      </c>
      <c r="G1424" t="inlineStr">
        <is>
          <t>2020-09-03T19:47:55Z</t>
        </is>
      </c>
      <c r="H1424" t="inlineStr">
        <is>
          <t>&gt;= 0.0.0</t>
        </is>
      </c>
      <c r="I1424" t="inlineStr"/>
    </row>
    <row r="1425">
      <c r="A1425" s="1" t="n">
        <v>1423</v>
      </c>
      <c r="B1425" t="inlineStr">
        <is>
          <t>GHSA-wqgq-mfvj-6qxp</t>
        </is>
      </c>
      <c r="C1425" t="inlineStr">
        <is>
          <t>koa-body-parse</t>
        </is>
      </c>
      <c r="D1425" t="inlineStr">
        <is>
          <t>CRITICAL</t>
        </is>
      </c>
      <c r="E1425" t="inlineStr">
        <is>
          <t>Malicious Package in koa-body-parse</t>
        </is>
      </c>
      <c r="F1425" t="inlineStr">
        <is>
          <t>This package contained malicious code. The package uploaded system information such as OS and hostname to a remote server.
## Recommendation
Remove the package from your environment. There are no indications of further compromise.</t>
        </is>
      </c>
      <c r="G1425" t="inlineStr">
        <is>
          <t>2020-09-03T19:49:03Z</t>
        </is>
      </c>
      <c r="H1425" t="inlineStr">
        <is>
          <t>&gt;= 0.0.0</t>
        </is>
      </c>
      <c r="I1425" t="inlineStr"/>
    </row>
    <row r="1426">
      <c r="A1426" s="1" t="n">
        <v>1424</v>
      </c>
      <c r="B1426" t="inlineStr">
        <is>
          <t>GHSA-jchg-g94r-64qg</t>
        </is>
      </c>
      <c r="C1426" t="inlineStr">
        <is>
          <t>mogobd</t>
        </is>
      </c>
      <c r="D1426" t="inlineStr">
        <is>
          <t>CRITICAL</t>
        </is>
      </c>
      <c r="E1426" t="inlineStr">
        <is>
          <t>Malicious Package in mogobd</t>
        </is>
      </c>
      <c r="F1426" t="inlineStr">
        <is>
          <t>This package contained malicious code. The package uploaded system information such as OS and hostname to a remote server.
## Recommendation
Remove the package from your environment. There are no indications of further compromise.</t>
        </is>
      </c>
      <c r="G1426" t="inlineStr">
        <is>
          <t>2020-09-03T19:50:10Z</t>
        </is>
      </c>
      <c r="H1426" t="inlineStr">
        <is>
          <t>&gt;= 0.0.0</t>
        </is>
      </c>
      <c r="I1426" t="inlineStr"/>
    </row>
    <row r="1427">
      <c r="A1427" s="1" t="n">
        <v>1425</v>
      </c>
      <c r="B1427" t="inlineStr">
        <is>
          <t>GHSA-w3pp-wp5v-fjvp</t>
        </is>
      </c>
      <c r="C1427" t="inlineStr">
        <is>
          <t>mogodb</t>
        </is>
      </c>
      <c r="D1427" t="inlineStr">
        <is>
          <t>CRITICAL</t>
        </is>
      </c>
      <c r="E1427" t="inlineStr">
        <is>
          <t>Malicious Package in mogodb</t>
        </is>
      </c>
      <c r="F1427" t="inlineStr">
        <is>
          <t>This package contained malicious code. The package uploaded system information such as OS and hostname to a remote server.
## Recommendation
Remove the package from your environment. There are no indications of further compromise.</t>
        </is>
      </c>
      <c r="G1427" t="inlineStr">
        <is>
          <t>2020-09-03T19:51:18Z</t>
        </is>
      </c>
      <c r="H1427" t="inlineStr">
        <is>
          <t>&gt;= 0.0.0</t>
        </is>
      </c>
      <c r="I1427" t="inlineStr"/>
    </row>
    <row r="1428">
      <c r="A1428" s="1" t="n">
        <v>1426</v>
      </c>
      <c r="B1428" t="inlineStr">
        <is>
          <t>GHSA-g4m3-rpxr-h7vg</t>
        </is>
      </c>
      <c r="C1428" t="inlineStr">
        <is>
          <t>mogodb-core</t>
        </is>
      </c>
      <c r="D1428" t="inlineStr">
        <is>
          <t>CRITICAL</t>
        </is>
      </c>
      <c r="E1428" t="inlineStr">
        <is>
          <t>Malicious Package in mogodb-core</t>
        </is>
      </c>
      <c r="F1428" t="inlineStr">
        <is>
          <t>This package contained malicious code. The package uploaded system information such as OS and hostname to a remote server.
## Recommendation
Remove the package from your environment. There are no indications of further compromise.</t>
        </is>
      </c>
      <c r="G1428" t="inlineStr">
        <is>
          <t>2020-09-03T19:52:25Z</t>
        </is>
      </c>
      <c r="H1428" t="inlineStr">
        <is>
          <t>&gt;= 0.0.0</t>
        </is>
      </c>
      <c r="I1428" t="inlineStr"/>
    </row>
    <row r="1429">
      <c r="A1429" s="1" t="n">
        <v>1427</v>
      </c>
      <c r="B1429" t="inlineStr">
        <is>
          <t>GHSA-5mm9-55c9-p5r7</t>
        </is>
      </c>
      <c r="C1429" t="inlineStr">
        <is>
          <t>mogoose</t>
        </is>
      </c>
      <c r="D1429" t="inlineStr">
        <is>
          <t>CRITICAL</t>
        </is>
      </c>
      <c r="E1429" t="inlineStr">
        <is>
          <t>Malicious Package in mogoose</t>
        </is>
      </c>
      <c r="F1429" t="inlineStr">
        <is>
          <t>This package contained malicious code. The package uploaded system information such as OS and hostname to a remote server.
## Recommendation
Remove the package from your environment. There are no indications of further compromise.</t>
        </is>
      </c>
      <c r="G1429" t="inlineStr">
        <is>
          <t>2020-09-03T19:53:31Z</t>
        </is>
      </c>
      <c r="H1429" t="inlineStr">
        <is>
          <t>&gt;= 0.0.0</t>
        </is>
      </c>
      <c r="I1429" t="inlineStr"/>
    </row>
    <row r="1430">
      <c r="A1430" s="1" t="n">
        <v>1428</v>
      </c>
      <c r="B1430" t="inlineStr">
        <is>
          <t>GHSA-x45v-pvpg-hcrh</t>
        </is>
      </c>
      <c r="C1430" t="inlineStr">
        <is>
          <t>mysql-koa</t>
        </is>
      </c>
      <c r="D1430" t="inlineStr">
        <is>
          <t>CRITICAL</t>
        </is>
      </c>
      <c r="E1430" t="inlineStr">
        <is>
          <t>Malicious Package in mysql-koa</t>
        </is>
      </c>
      <c r="F1430" t="inlineStr">
        <is>
          <t>This package contained malicious code. The package uploaded system information such as OS and hostname to a remote server.
## Recommendation
Remove the package from your environment. There are no indications of further compromise.</t>
        </is>
      </c>
      <c r="G1430" t="inlineStr">
        <is>
          <t>2020-09-03T19:54:36Z</t>
        </is>
      </c>
      <c r="H1430" t="inlineStr">
        <is>
          <t>&gt;= 0.0.0</t>
        </is>
      </c>
      <c r="I1430" t="inlineStr"/>
    </row>
    <row r="1431">
      <c r="A1431" s="1" t="n">
        <v>1429</v>
      </c>
      <c r="B1431" t="inlineStr">
        <is>
          <t>GHSA-5jgp-pg4f-q8vj</t>
        </is>
      </c>
      <c r="C1431" t="inlineStr">
        <is>
          <t>node-ftp</t>
        </is>
      </c>
      <c r="D1431" t="inlineStr">
        <is>
          <t>CRITICAL</t>
        </is>
      </c>
      <c r="E1431" t="inlineStr">
        <is>
          <t>Malicious Package in node-ftp</t>
        </is>
      </c>
      <c r="F1431" t="inlineStr">
        <is>
          <t>This package contained malicious code. The package uploaded system information such as OS and hostname to a remote server.
## Recommendation
Remove the package from your environment. There are no indications of further compromise.</t>
        </is>
      </c>
      <c r="G1431" t="inlineStr">
        <is>
          <t>2020-09-03T19:55:42Z</t>
        </is>
      </c>
      <c r="H1431" t="inlineStr">
        <is>
          <t>&gt;= 0.0.0</t>
        </is>
      </c>
      <c r="I1431" t="inlineStr"/>
    </row>
    <row r="1432">
      <c r="A1432" s="1" t="n">
        <v>1430</v>
      </c>
      <c r="B1432" t="inlineStr">
        <is>
          <t>GHSA-wfjh-3hq2-r276</t>
        </is>
      </c>
      <c r="C1432" t="inlineStr">
        <is>
          <t>node-spdy</t>
        </is>
      </c>
      <c r="D1432" t="inlineStr">
        <is>
          <t>CRITICAL</t>
        </is>
      </c>
      <c r="E1432" t="inlineStr">
        <is>
          <t>Malicious Package in node-spdy</t>
        </is>
      </c>
      <c r="F1432" t="inlineStr">
        <is>
          <t>This package contained malicious code. The package uploaded system information such as OS and hostname to a remote server.
## Recommendation
Remove the package from your environment. There are no indications of further compromise.</t>
        </is>
      </c>
      <c r="G1432" t="inlineStr">
        <is>
          <t>2020-09-03T19:56:48Z</t>
        </is>
      </c>
      <c r="H1432" t="inlineStr">
        <is>
          <t>&gt;= 0.0.0</t>
        </is>
      </c>
      <c r="I1432" t="inlineStr"/>
    </row>
    <row r="1433">
      <c r="A1433" s="1" t="n">
        <v>1431</v>
      </c>
      <c r="B1433" t="inlineStr">
        <is>
          <t>GHSA-j899-348x-h3rq</t>
        </is>
      </c>
      <c r="C1433" t="inlineStr">
        <is>
          <t>serializes</t>
        </is>
      </c>
      <c r="D1433" t="inlineStr">
        <is>
          <t>CRITICAL</t>
        </is>
      </c>
      <c r="E1433" t="inlineStr">
        <is>
          <t>Malicious Package in serializes</t>
        </is>
      </c>
      <c r="F1433" t="inlineStr">
        <is>
          <t>This package contained malicious code. The package uploaded system information such as OS and hostname to a remote server.
## Recommendation
Remove the package from your environment. There are no indications of further compromise.</t>
        </is>
      </c>
      <c r="G1433" t="inlineStr">
        <is>
          <t>2020-09-03T19:57:54Z</t>
        </is>
      </c>
      <c r="H1433" t="inlineStr">
        <is>
          <t>&gt;= 0.0.0</t>
        </is>
      </c>
      <c r="I1433" t="inlineStr"/>
    </row>
    <row r="1434">
      <c r="A1434" s="1" t="n">
        <v>1432</v>
      </c>
      <c r="B1434" t="inlineStr">
        <is>
          <t>GHSA-fw76-p9p2-6pvf</t>
        </is>
      </c>
      <c r="C1434" t="inlineStr">
        <is>
          <t>serilize</t>
        </is>
      </c>
      <c r="D1434" t="inlineStr">
        <is>
          <t>CRITICAL</t>
        </is>
      </c>
      <c r="E1434" t="inlineStr">
        <is>
          <t>Malicious Package in serilize</t>
        </is>
      </c>
      <c r="F1434" t="inlineStr">
        <is>
          <t>This package contained malicious code. The package uploaded system information such as OS and hostname to a remote server.
## Recommendation
Remove the package from your environment. There are no indications of further compromise.</t>
        </is>
      </c>
      <c r="G1434" t="inlineStr">
        <is>
          <t>2020-09-03T19:58:58Z</t>
        </is>
      </c>
      <c r="H1434" t="inlineStr">
        <is>
          <t>&gt;= 0.0.0</t>
        </is>
      </c>
      <c r="I1434" t="inlineStr"/>
    </row>
    <row r="1435">
      <c r="A1435" s="1" t="n">
        <v>1433</v>
      </c>
      <c r="B1435" t="inlineStr">
        <is>
          <t>GHSA-c4fm-46gm-4469</t>
        </is>
      </c>
      <c r="C1435" t="inlineStr">
        <is>
          <t>sparkies</t>
        </is>
      </c>
      <c r="D1435" t="inlineStr">
        <is>
          <t>CRITICAL</t>
        </is>
      </c>
      <c r="E1435" t="inlineStr">
        <is>
          <t>Malicious Package in sparkies</t>
        </is>
      </c>
      <c r="F1435" t="inlineStr">
        <is>
          <t>This package contained malicious code. The package uploaded system information such as OS and hostname to a remote server.
## Recommendation
Remove the package from your environment. There are no indications of further compromise.</t>
        </is>
      </c>
      <c r="G1435" t="inlineStr">
        <is>
          <t>2020-09-03T20:00:05Z</t>
        </is>
      </c>
      <c r="H1435" t="inlineStr">
        <is>
          <t>&gt;= 0.0.0</t>
        </is>
      </c>
      <c r="I1435" t="inlineStr"/>
    </row>
    <row r="1436">
      <c r="A1436" s="1" t="n">
        <v>1434</v>
      </c>
      <c r="B1436" t="inlineStr">
        <is>
          <t>GHSA-fw4p-36j9-rrj3</t>
        </is>
      </c>
      <c r="C1436" t="inlineStr">
        <is>
          <t>sequelize</t>
        </is>
      </c>
      <c r="D1436" t="inlineStr">
        <is>
          <t>MODERATE</t>
        </is>
      </c>
      <c r="E1436" t="inlineStr">
        <is>
          <t>Denial of Service in sequelize</t>
        </is>
      </c>
      <c r="F1436" t="inlineStr">
        <is>
          <t>Versions of `sequelize` prior to 4.44.4 are vulnerable to Denial of Service (DoS). The SQLite dialect fails to catch a `TypeError` exception for the `results` variable. The `results` value may be undefined and trigger the error on a `.map` call. This may allow attackers to submit malicious input that forces the exception and crashes the Node process.  
The following proof-of-concept crashes the Node process:  
```
const Sequelize = require('sequelize');
const sequelize = new Sequelize({
	dialect: 'sqlite',
	storage: 'database.sqlite'
});
const TypeError = sequelize.define('TypeError', {
	name: Sequelize.STRING,
});
TypeError.sync({force: true}).then(() =&gt; {
	return TypeError.create({name: "SELECT tbl_name FROM sqlite_master"});
});
```
## Recommendation
Upgrade to version 4.44.4 or later.</t>
        </is>
      </c>
      <c r="G1436" t="inlineStr">
        <is>
          <t>2020-09-03T20:25:33Z</t>
        </is>
      </c>
      <c r="H1436" t="inlineStr">
        <is>
          <t>&lt; 4.44.4</t>
        </is>
      </c>
      <c r="I1436" t="inlineStr">
        <is>
          <t>4.44.4</t>
        </is>
      </c>
    </row>
    <row r="1437">
      <c r="A1437" s="1" t="n">
        <v>1435</v>
      </c>
      <c r="B1437" t="inlineStr">
        <is>
          <t>GHSA-4vvp-x9h2-x2vf</t>
        </is>
      </c>
      <c r="C1437" t="inlineStr">
        <is>
          <t>public</t>
        </is>
      </c>
      <c r="D1437" t="inlineStr">
        <is>
          <t>MODERATE</t>
        </is>
      </c>
      <c r="E1437" t="inlineStr">
        <is>
          <t>Path Traversal in public</t>
        </is>
      </c>
      <c r="F1437" t="inlineStr">
        <is>
          <t>All versions of `public` are vulnerable to Path Traversal. This vulnerability allows an attacker to access files outside the webroot since it allows symlink navigation in the URL.
## Recommendation
No fix is currently available. Do not use `public` in production or consider using an alternative module until a fix is made available.</t>
        </is>
      </c>
      <c r="G1437" t="inlineStr">
        <is>
          <t>2020-09-03T20:26:39Z</t>
        </is>
      </c>
      <c r="H1437" t="inlineStr">
        <is>
          <t>&gt;= 0.0.0</t>
        </is>
      </c>
      <c r="I1437" t="inlineStr"/>
    </row>
    <row r="1438">
      <c r="A1438" s="1" t="n">
        <v>1436</v>
      </c>
      <c r="B1438" t="inlineStr">
        <is>
          <t>GHSA-4xf9-pgvv-xx67</t>
        </is>
      </c>
      <c r="C1438" t="inlineStr">
        <is>
          <t>simple-markdown</t>
        </is>
      </c>
      <c r="D1438" t="inlineStr">
        <is>
          <t>LOW</t>
        </is>
      </c>
      <c r="E1438" t="inlineStr">
        <is>
          <t>Regular Expression Denial of Service in simple-markdown</t>
        </is>
      </c>
      <c r="F1438" t="inlineStr">
        <is>
          <t>Versions of `simple-markdown` prior to 0.5.2 are vulnerable to Regular Expression Denial of Service (ReDoS). The `SimpleMarkdown.defaultInlineParse()` function has significantly degraded performance when parsing inline code blocks.
## Recommendation
Upgrade to version 0.5.2 or later.</t>
        </is>
      </c>
      <c r="G1438" t="inlineStr">
        <is>
          <t>2020-09-03T20:27:46Z</t>
        </is>
      </c>
      <c r="H1438" t="inlineStr">
        <is>
          <t>&lt; 0.5.2</t>
        </is>
      </c>
      <c r="I1438" t="inlineStr">
        <is>
          <t>0.5.2</t>
        </is>
      </c>
    </row>
    <row r="1439">
      <c r="A1439" s="1" t="n">
        <v>1437</v>
      </c>
      <c r="B1439" t="inlineStr">
        <is>
          <t>GHSA-88h9-fc6v-jcw7</t>
        </is>
      </c>
      <c r="C1439" t="inlineStr">
        <is>
          <t>larvitbase-www</t>
        </is>
      </c>
      <c r="D1439" t="inlineStr">
        <is>
          <t>MODERATE</t>
        </is>
      </c>
      <c r="E1439" t="inlineStr">
        <is>
          <t>Unintended Require in larvitbase-www</t>
        </is>
      </c>
      <c r="F1439" t="inlineStr">
        <is>
          <t>All versions of `larvitbase-www` are vulnerable to an Unintended Require. The package exposes an API endpoint and passes a GET parameter unsanitized to an `require()` call. This allows attackers to execute any `.js` file in the same folder as the server is running.
## Recommendation
No fix is currently available. Consider using an alternative package until a fix is made available.</t>
        </is>
      </c>
      <c r="G1439" t="inlineStr">
        <is>
          <t>2020-09-03T20:28:51Z</t>
        </is>
      </c>
      <c r="H1439" t="inlineStr">
        <is>
          <t>&gt;= 0.0.0</t>
        </is>
      </c>
      <c r="I1439" t="inlineStr"/>
    </row>
    <row r="1440">
      <c r="A1440" s="1" t="n">
        <v>1438</v>
      </c>
      <c r="B1440" t="inlineStr">
        <is>
          <t>GHSA-p62r-jf56-h429</t>
        </is>
      </c>
      <c r="C1440" t="inlineStr">
        <is>
          <t>evil-package</t>
        </is>
      </c>
      <c r="D1440" t="inlineStr">
        <is>
          <t>CRITICAL</t>
        </is>
      </c>
      <c r="E1440" t="inlineStr">
        <is>
          <t>Malicious Package in evil-package</t>
        </is>
      </c>
      <c r="F1440" t="inlineStr">
        <is>
          <t>All versions of `evil-package` contain malicious code. The package uploads the contents of `process.env` to `example.com/log`.
## Recommendation
Remove the package from your environment. Given the host where the information was uploaded to there is no further indication of compromise.</t>
        </is>
      </c>
      <c r="G1440" t="inlineStr">
        <is>
          <t>2020-09-03T20:29:58Z</t>
        </is>
      </c>
      <c r="H1440" t="inlineStr">
        <is>
          <t>&gt;= 0.0.0</t>
        </is>
      </c>
      <c r="I1440" t="inlineStr"/>
    </row>
    <row r="1441">
      <c r="A1441" s="1" t="n">
        <v>1439</v>
      </c>
      <c r="B1441" t="inlineStr">
        <is>
          <t>GHSA-hvxq-j2r4-4jm8</t>
        </is>
      </c>
      <c r="C1441" t="inlineStr">
        <is>
          <t>sql-injection</t>
        </is>
      </c>
      <c r="D1441" t="inlineStr">
        <is>
          <t>HIGH</t>
        </is>
      </c>
      <c r="E1441" t="inlineStr">
        <is>
          <t>Regular Expression Denial of Service in sql-injection</t>
        </is>
      </c>
      <c r="F1441" t="inlineStr">
        <is>
          <t>All versions of `sql-injection` are vulnerable to Regular Expression Denial of Service. The package processes a request's body with regular expressions that may take exponentially longer to execute for large inputs.
## Recommendation
No fix is currently available. Consider using an alternative package until a fix is made available.</t>
        </is>
      </c>
      <c r="G1441" t="inlineStr">
        <is>
          <t>2020-09-03T20:31:04Z</t>
        </is>
      </c>
      <c r="H1441" t="inlineStr">
        <is>
          <t>&gt;= 0.0.0</t>
        </is>
      </c>
      <c r="I1441" t="inlineStr"/>
    </row>
    <row r="1442">
      <c r="A1442" s="1" t="n">
        <v>1440</v>
      </c>
      <c r="B1442" t="inlineStr">
        <is>
          <t>GHSA-4rgj-8mq3-hggj</t>
        </is>
      </c>
      <c r="C1442" t="inlineStr">
        <is>
          <t>@hapi/subtext</t>
        </is>
      </c>
      <c r="D1442" t="inlineStr">
        <is>
          <t>HIGH</t>
        </is>
      </c>
      <c r="E1442" t="inlineStr">
        <is>
          <t>Denial of Service in @hapi/subtext</t>
        </is>
      </c>
      <c r="F1442" t="inlineStr">
        <is>
          <t>Versions of `@hapi/subtext` prior to 6.1.2 are vulnerable to Denial of Service (DoS). The package fails to enforce the `maxBytes` configuration for payloads with chunked encoding that are written to the file system. This allows attackers to send requests with arbitrary payload sizes, which may exhaust system resources leading to Denial of Service.
## Recommendation
Upgrade to version 6.1.2 or later.</t>
        </is>
      </c>
      <c r="G1442" t="inlineStr">
        <is>
          <t>2020-09-03T20:32:11Z</t>
        </is>
      </c>
      <c r="H1442" t="inlineStr">
        <is>
          <t>&lt; 6.1.2</t>
        </is>
      </c>
      <c r="I1442" t="inlineStr">
        <is>
          <t>6.1.2</t>
        </is>
      </c>
    </row>
    <row r="1443">
      <c r="A1443" s="1" t="n">
        <v>1441</v>
      </c>
      <c r="B1443" t="inlineStr">
        <is>
          <t>GHSA-fvwr-h9xh-m6wc</t>
        </is>
      </c>
      <c r="C1443" t="inlineStr">
        <is>
          <t>@commercial/subtext</t>
        </is>
      </c>
      <c r="D1443" t="inlineStr">
        <is>
          <t>HIGH</t>
        </is>
      </c>
      <c r="E1443" t="inlineStr">
        <is>
          <t>Denial of Service in @commercial/subtext</t>
        </is>
      </c>
      <c r="F1443" t="inlineStr">
        <is>
          <t>Versions of `@commercial/subtext` prior to 5.1.1 are vulnerable to Denial of Service (DoS). The package fails to enforce the `maxBytes` configuration for payloads with chunked encoding that are written to the file system. This allows attackers to send requests with arbitrary payload sizes, which may exhaust system resources leading to Denial of Service.
## Recommendation
Upgrade to version 5.1.1 or later.</t>
        </is>
      </c>
      <c r="G1443" t="inlineStr">
        <is>
          <t>2020-09-03T20:33:17Z</t>
        </is>
      </c>
      <c r="H1443" t="inlineStr">
        <is>
          <t>&lt; 5.1.1</t>
        </is>
      </c>
      <c r="I1443" t="inlineStr">
        <is>
          <t>5.1.1</t>
        </is>
      </c>
    </row>
    <row r="1444">
      <c r="A1444" s="1" t="n">
        <v>1442</v>
      </c>
      <c r="B1444" t="inlineStr">
        <is>
          <t>GHSA-hv4w-jhcj-6wfw</t>
        </is>
      </c>
      <c r="C1444" t="inlineStr">
        <is>
          <t>snekserve</t>
        </is>
      </c>
      <c r="D1444" t="inlineStr">
        <is>
          <t>HIGH</t>
        </is>
      </c>
      <c r="E1444" t="inlineStr">
        <is>
          <t>Cross-Site Scripting in snekserve</t>
        </is>
      </c>
      <c r="F1444" t="inlineStr">
        <is>
          <t>All versions of `snekserve` are vulnerable to Cross-Site Scripting (XSS). The package fails to sanitize filenames, allowing attackers to execute arbitrary JavaScript in the victim's browser through files with names containing malicious code.
## Recommendation
No fix is currently available. Consider using an alternative package until a fix is made available.</t>
        </is>
      </c>
      <c r="G1444" t="inlineStr">
        <is>
          <t>2020-09-03T20:34:23Z</t>
        </is>
      </c>
      <c r="H1444" t="inlineStr">
        <is>
          <t>&gt;= 0.0.0</t>
        </is>
      </c>
      <c r="I1444" t="inlineStr"/>
    </row>
    <row r="1445">
      <c r="A1445" s="1" t="n">
        <v>1443</v>
      </c>
      <c r="B1445" t="inlineStr">
        <is>
          <t>GHSA-2mvq-xp48-4c77</t>
        </is>
      </c>
      <c r="C1445" t="inlineStr">
        <is>
          <t>subtext</t>
        </is>
      </c>
      <c r="D1445" t="inlineStr">
        <is>
          <t>HIGH</t>
        </is>
      </c>
      <c r="E1445" t="inlineStr">
        <is>
          <t>Denial of Service in subtext</t>
        </is>
      </c>
      <c r="F1445" t="inlineStr">
        <is>
          <t>All versions of `subtext` are vulnerable to Denial of Service (DoS). The package fails to enforce the `maxBytes` configuration for payloads with chunked encoding that are written to the file system. This allows attackers to send requests with arbitrary payload sizes, which may exhaust system resources leading to Denial of Service.
## Recommendation
This package is not actively maintained and has been moved to `@hapi/subtext` where version 6.1.2.</t>
        </is>
      </c>
      <c r="G1445" t="inlineStr">
        <is>
          <t>2020-09-03T20:35:29Z</t>
        </is>
      </c>
      <c r="H1445" t="inlineStr">
        <is>
          <t>&gt;= 0.0.0</t>
        </is>
      </c>
      <c r="I1445" t="inlineStr"/>
    </row>
    <row r="1446">
      <c r="A1446" s="1" t="n">
        <v>1444</v>
      </c>
      <c r="B1446" t="inlineStr">
        <is>
          <t>GHSA-jfcc-rm7f-xgf8</t>
        </is>
      </c>
      <c r="C1446" t="inlineStr">
        <is>
          <t>mavon-editor</t>
        </is>
      </c>
      <c r="D1446" t="inlineStr">
        <is>
          <t>HIGH</t>
        </is>
      </c>
      <c r="E1446" t="inlineStr">
        <is>
          <t>Cross-Site Scripting in mavon-editor</t>
        </is>
      </c>
      <c r="F1446" t="inlineStr">
        <is>
          <t>All versions of `mavon-editor` are vulnerable to Cross-Site Scripting. The package fails to sanitize entered input, allowing attackers to execute arbitrary JavaScript in a victim's browser.
## Recommendation
No fix is currently available. Consider using an alternative package until a fix is made available.</t>
        </is>
      </c>
      <c r="G1446" t="inlineStr">
        <is>
          <t>2020-09-03T20:36:35Z</t>
        </is>
      </c>
      <c r="H1446" t="inlineStr">
        <is>
          <t>&gt;= 0.0.0</t>
        </is>
      </c>
      <c r="I1446" t="inlineStr"/>
    </row>
    <row r="1447">
      <c r="A1447" s="1" t="n">
        <v>1445</v>
      </c>
      <c r="B1447" t="inlineStr">
        <is>
          <t>GHSA-v4x8-gw49-7hv4</t>
        </is>
      </c>
      <c r="C1447" t="inlineStr">
        <is>
          <t>swagger-injector</t>
        </is>
      </c>
      <c r="D1447" t="inlineStr">
        <is>
          <t>CRITICAL</t>
        </is>
      </c>
      <c r="E1447" t="inlineStr">
        <is>
          <t>Path Traversal in swagger-injector</t>
        </is>
      </c>
      <c r="F1447" t="inlineStr">
        <is>
          <t>All versions of `swagger-injector` are vulnerable to Path Traversal. The package fails to sanitize URLs, allowing attackers to access server files outside of the configured `dist` folder using relative paths.
## Recommendation
No fix is currently available. Consider using an alternative package until a fix is made available.</t>
        </is>
      </c>
      <c r="G1447" t="inlineStr">
        <is>
          <t>2020-09-03T20:37:42Z</t>
        </is>
      </c>
      <c r="H1447" t="inlineStr">
        <is>
          <t>&gt;= 0.0.0</t>
        </is>
      </c>
      <c r="I1447" t="inlineStr"/>
    </row>
    <row r="1448">
      <c r="A1448" s="1" t="n">
        <v>1446</v>
      </c>
      <c r="B1448" t="inlineStr">
        <is>
          <t>GHSA-4x7w-frcq-v4m3</t>
        </is>
      </c>
      <c r="C1448" t="inlineStr">
        <is>
          <t>@wturyn/swagger-injector</t>
        </is>
      </c>
      <c r="D1448" t="inlineStr">
        <is>
          <t>CRITICAL</t>
        </is>
      </c>
      <c r="E1448" t="inlineStr">
        <is>
          <t>Path Traversal in @wturyn/swagger-injector</t>
        </is>
      </c>
      <c r="F1448" t="inlineStr">
        <is>
          <t>All versions of `@wturyn/swagger-injector` are vulnerable to Path Traversal. The package fails to sanitize URLs, allowing attackers to access server files outside of the configured `dist` folder using relative paths.
## Recommendation
No fix is currently available. Consider using an alternative package until a fix is made available.</t>
        </is>
      </c>
      <c r="G1448" t="inlineStr">
        <is>
          <t>2020-09-03T20:38:47Z</t>
        </is>
      </c>
      <c r="H1448" t="inlineStr">
        <is>
          <t>&gt;= 0.0.0</t>
        </is>
      </c>
      <c r="I1448" t="inlineStr"/>
    </row>
    <row r="1449">
      <c r="A1449" s="1" t="n">
        <v>1447</v>
      </c>
      <c r="B1449" t="inlineStr">
        <is>
          <t>GHSA-c3m8-x3cg-qm2c</t>
        </is>
      </c>
      <c r="C1449" t="inlineStr">
        <is>
          <t>helmet-csp</t>
        </is>
      </c>
      <c r="D1449" t="inlineStr">
        <is>
          <t>MODERATE</t>
        </is>
      </c>
      <c r="E1449" t="inlineStr">
        <is>
          <t>Configuration Override in helmet-csp</t>
        </is>
      </c>
      <c r="F1449" t="inlineStr">
        <is>
          <t>Versions of `helmet-csp` before to 2.9.1 are vulnerable to a Configuration Override affecting the application's Content Security Policy (CSP). The package's browser sniffing for Firefox deletes the `default-src` CSP policy, which is the fallback policy. This allows an attacker to remove an application's default CSP, possibly rendering the application vulnerable to Cross-Site Scripting.
## Recommendation
Upgrade to version 2.9.1 or later. Setting the `browserSniff` configuration to `false` in vulnerable versions also mitigates the issue.</t>
        </is>
      </c>
      <c r="G1449" t="inlineStr">
        <is>
          <t>2020-09-03T20:39:53Z</t>
        </is>
      </c>
      <c r="H1449" t="inlineStr">
        <is>
          <t>&gt;= 1.2.2, &lt; 2.9.1</t>
        </is>
      </c>
      <c r="I1449" t="inlineStr">
        <is>
          <t>2.9.1</t>
        </is>
      </c>
    </row>
    <row r="1450">
      <c r="A1450" s="1" t="n">
        <v>1448</v>
      </c>
      <c r="B1450" t="inlineStr">
        <is>
          <t>GHSA-69r6-7h4f-9p7q</t>
        </is>
      </c>
      <c r="C1450" t="inlineStr">
        <is>
          <t>discord.js-user</t>
        </is>
      </c>
      <c r="D1450" t="inlineStr">
        <is>
          <t>CRITICAL</t>
        </is>
      </c>
      <c r="E1450" t="inlineStr">
        <is>
          <t>Malicious Package in discord.js-user</t>
        </is>
      </c>
      <c r="F1450" t="inlineStr">
        <is>
          <t>All versions of `discord.js-user` contain malicious code. The package uploads the user's Discord token to a remote server.
## Recommendation
Remove the package from your environment. Ensure any compromised tokens are invalidated.</t>
        </is>
      </c>
      <c r="G1450" t="inlineStr">
        <is>
          <t>2020-09-03T20:41:01Z</t>
        </is>
      </c>
      <c r="H1450" t="inlineStr">
        <is>
          <t>&gt;= 0.0.0</t>
        </is>
      </c>
      <c r="I1450" t="inlineStr"/>
    </row>
    <row r="1451">
      <c r="A1451" s="1" t="n">
        <v>1449</v>
      </c>
      <c r="B1451" t="inlineStr">
        <is>
          <t>GHSA-pv6r-vchh-cxg9</t>
        </is>
      </c>
      <c r="C1451" t="inlineStr">
        <is>
          <t>apostrophe</t>
        </is>
      </c>
      <c r="D1451" t="inlineStr">
        <is>
          <t>LOW</t>
        </is>
      </c>
      <c r="E1451" t="inlineStr">
        <is>
          <t>Denial of Service in apostrophe</t>
        </is>
      </c>
      <c r="F1451" t="inlineStr">
        <is>
          <t>Versions of `apostrophe` prior to 2.97.1 are vulnerable to Denial of Service. The `apostrophe-jobs` module sets a callback for incoming jobs and doesn't clear it regardless of its status. This causes the server to accumulate callbacks, allowing an attacker to start a large number of jobs and exhaust system memory.
## Recommendation
Upgrade to version 2.97.1 or later.</t>
        </is>
      </c>
      <c r="G1451" t="inlineStr">
        <is>
          <t>2020-09-03T20:42:09Z</t>
        </is>
      </c>
      <c r="H1451" t="inlineStr">
        <is>
          <t>&lt; 2.97.1</t>
        </is>
      </c>
      <c r="I1451" t="inlineStr">
        <is>
          <t>2.97.1</t>
        </is>
      </c>
    </row>
    <row r="1452">
      <c r="A1452" s="1" t="n">
        <v>1450</v>
      </c>
      <c r="B1452" t="inlineStr">
        <is>
          <t>GHSA-p77h-hv6g-fmfp</t>
        </is>
      </c>
      <c r="C1452" t="inlineStr">
        <is>
          <t>ibm_db</t>
        </is>
      </c>
      <c r="D1452" t="inlineStr">
        <is>
          <t>HIGH</t>
        </is>
      </c>
      <c r="E1452" t="inlineStr">
        <is>
          <t>Sensitive Data Exposure in ibm_db</t>
        </is>
      </c>
      <c r="F1452" t="inlineStr">
        <is>
          <t>Versions of `ibm_db` prior to 2.6.0 are vulnerable to Sensitive Data Exposure. The package printed database credentials in plaintext in logs while in debug mode.
## Recommendation
Upgrade to version 2.6.0 or later and ensure sensitive information was not logged.</t>
        </is>
      </c>
      <c r="G1452" t="inlineStr">
        <is>
          <t>2020-09-03T20:43:16Z</t>
        </is>
      </c>
      <c r="H1452" t="inlineStr">
        <is>
          <t>&lt; 2.6.0</t>
        </is>
      </c>
      <c r="I1452" t="inlineStr">
        <is>
          <t>2.6.0</t>
        </is>
      </c>
    </row>
    <row r="1453">
      <c r="A1453" s="1" t="n">
        <v>1451</v>
      </c>
      <c r="B1453" t="inlineStr">
        <is>
          <t>GHSA-xgp2-cc4r-7vf6</t>
        </is>
      </c>
      <c r="C1453" t="inlineStr">
        <is>
          <t>http-live-simulator</t>
        </is>
      </c>
      <c r="D1453" t="inlineStr">
        <is>
          <t>MODERATE</t>
        </is>
      </c>
      <c r="E1453" t="inlineStr">
        <is>
          <t>Denial of Service in http-live-simulator</t>
        </is>
      </c>
      <c r="F1453" t="inlineStr">
        <is>
          <t>Versions of `http-live-simulator` prior to 1.0.8 are vulnerable to Denial of Service. The package fails to catch an exception that causes the Node process to crash, effectively shutting down the server. This allows an attacker to send an HTTP request that crashes the server.
## Recommendation
Upgrade to version 1.0.8 or later.</t>
        </is>
      </c>
      <c r="G1453" t="inlineStr">
        <is>
          <t>2020-09-03T20:44:21Z</t>
        </is>
      </c>
      <c r="H1453" t="inlineStr">
        <is>
          <t>&lt; 1.0.8</t>
        </is>
      </c>
      <c r="I1453" t="inlineStr">
        <is>
          <t>1.0.8</t>
        </is>
      </c>
    </row>
    <row r="1454">
      <c r="A1454" s="1" t="n">
        <v>1452</v>
      </c>
      <c r="B1454" t="inlineStr">
        <is>
          <t>GHSA-p59g-6cqr-m73w</t>
        </is>
      </c>
      <c r="C1454" t="inlineStr">
        <is>
          <t>bmap</t>
        </is>
      </c>
      <c r="D1454" t="inlineStr">
        <is>
          <t>CRITICAL</t>
        </is>
      </c>
      <c r="E1454" t="inlineStr">
        <is>
          <t>Malicious Package in bmap</t>
        </is>
      </c>
      <c r="F1454" t="inlineStr">
        <is>
          <t>Version 1.0.3 of `bmap` contained malicious code. The code when executed in the browser would enumerate password, cvc, cardnumber fields from forms and send the extracted values to `https://js-metrics.com/minjs.php?pl=`
## Recommendation
If version 1.0.3 of this module is found installed you will want to replace it with a version before or after 1.0.3. In addition to replacing the installed module, you will also want to evaluate your application to determine whether or not user data was compromised.</t>
        </is>
      </c>
      <c r="G1454" t="inlineStr">
        <is>
          <t>2020-09-03T20:45:27Z</t>
        </is>
      </c>
      <c r="H1454">
        <f> 1.0.3</f>
        <v/>
      </c>
      <c r="I1454" t="inlineStr">
        <is>
          <t>1.0.1</t>
        </is>
      </c>
    </row>
    <row r="1455">
      <c r="A1455" s="1" t="n">
        <v>1453</v>
      </c>
      <c r="B1455" t="inlineStr">
        <is>
          <t>GHSA-4xg9-g7qj-jhg4</t>
        </is>
      </c>
      <c r="C1455" t="inlineStr">
        <is>
          <t>comander</t>
        </is>
      </c>
      <c r="D1455" t="inlineStr">
        <is>
          <t>CRITICAL</t>
        </is>
      </c>
      <c r="E1455" t="inlineStr">
        <is>
          <t>Malicious Package in comander</t>
        </is>
      </c>
      <c r="F1455" t="inlineStr">
        <is>
          <t>All versions of `comander` contains malicious code . The package is malware designed to take advantage of users making a mistake when typing the name of a module to install. Upon require the package attempts to start a cryptocurrency miner using coin-hive.
## Recommendation
Remove the package from your environment and verify whether your system is running the cryptocurrency miner.</t>
        </is>
      </c>
      <c r="G1455" t="inlineStr">
        <is>
          <t>2020-09-03T20:46:36Z</t>
        </is>
      </c>
      <c r="H1455" t="inlineStr">
        <is>
          <t>&gt;= 0.0.0</t>
        </is>
      </c>
      <c r="I1455" t="inlineStr"/>
    </row>
    <row r="1456">
      <c r="A1456" s="1" t="n">
        <v>1454</v>
      </c>
      <c r="B1456" t="inlineStr">
        <is>
          <t>GHSA-chh2-rvhg-wqwr</t>
        </is>
      </c>
      <c r="C1456" t="inlineStr">
        <is>
          <t>json-serializer</t>
        </is>
      </c>
      <c r="D1456" t="inlineStr">
        <is>
          <t>CRITICAL</t>
        </is>
      </c>
      <c r="E1456" t="inlineStr">
        <is>
          <t>Malicious Package in json-serializer</t>
        </is>
      </c>
      <c r="F1456" t="inlineStr">
        <is>
          <t>Version 2.0.10 of `json-serializer` contained malicious code. The code when executed in the browser would enumerate password, cvc, cardnumber fields from forms and send the extracted values to `https://js-metrics.com/minjs.php?pl=`
## Recommendation
Remove the package from your environment and evaluate your application to determine whether or not user data was compromised.</t>
        </is>
      </c>
      <c r="G1456" t="inlineStr">
        <is>
          <t>2020-09-03T21:02:10Z</t>
        </is>
      </c>
      <c r="H1456">
        <f> 2.0.10</f>
        <v/>
      </c>
      <c r="I1456" t="inlineStr">
        <is>
          <t>2.0.11</t>
        </is>
      </c>
    </row>
    <row r="1457">
      <c r="A1457" s="1" t="n">
        <v>1455</v>
      </c>
      <c r="B1457" t="inlineStr">
        <is>
          <t>GHSA-h232-fpqx-mqgr</t>
        </is>
      </c>
      <c r="C1457" t="inlineStr">
        <is>
          <t>log-symboles</t>
        </is>
      </c>
      <c r="D1457" t="inlineStr">
        <is>
          <t>CRITICAL</t>
        </is>
      </c>
      <c r="E1457" t="inlineStr">
        <is>
          <t>Malicious Package in log-symboles</t>
        </is>
      </c>
      <c r="F1457" t="inlineStr">
        <is>
          <t>Version 2.1.0 of `log-symboles`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457" t="inlineStr">
        <is>
          <t>2020-09-03T21:03:15Z</t>
        </is>
      </c>
      <c r="H1457" t="inlineStr">
        <is>
          <t>&gt;= 0.0.0</t>
        </is>
      </c>
      <c r="I1457" t="inlineStr"/>
    </row>
    <row r="1458">
      <c r="A1458" s="1" t="n">
        <v>1456</v>
      </c>
      <c r="B1458" t="inlineStr">
        <is>
          <t>GHSA-wxrm-2h86-v95f</t>
        </is>
      </c>
      <c r="C1458" t="inlineStr">
        <is>
          <t>pizza-pasta</t>
        </is>
      </c>
      <c r="D1458" t="inlineStr">
        <is>
          <t>CRITICAL</t>
        </is>
      </c>
      <c r="E1458" t="inlineStr">
        <is>
          <t>Malicious Package in pizza-pasta</t>
        </is>
      </c>
      <c r="F1458" t="inlineStr">
        <is>
          <t>Version 1.0.3 of `pizza-pasta` contains malicious code as a install scripts. The package created folders in the system's Desktop and downloaded an image from `imgur.com`. The package also printed the users SSH keys to the console.
## Recommendation
Remove the package from your environment. There are no evidences of further compromise.</t>
        </is>
      </c>
      <c r="G1458" t="inlineStr">
        <is>
          <t>2020-09-03T21:04:20Z</t>
        </is>
      </c>
      <c r="H1458" t="inlineStr">
        <is>
          <t>&gt;= 0.0.0</t>
        </is>
      </c>
      <c r="I1458" t="inlineStr"/>
    </row>
    <row r="1459">
      <c r="A1459" s="1" t="n">
        <v>1457</v>
      </c>
      <c r="B1459" t="inlineStr">
        <is>
          <t>GHSA-rrvm-gqq8-q2wx</t>
        </is>
      </c>
      <c r="C1459" t="inlineStr">
        <is>
          <t>require-port</t>
        </is>
      </c>
      <c r="D1459" t="inlineStr">
        <is>
          <t>CRITICAL</t>
        </is>
      </c>
      <c r="E1459" t="inlineStr">
        <is>
          <t>Malicious Package in require-port</t>
        </is>
      </c>
      <c r="F1459" t="inlineStr">
        <is>
          <t>Version 1.0.0 of `require-port`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459" t="inlineStr">
        <is>
          <t>2020-09-03T21:05:26Z</t>
        </is>
      </c>
      <c r="H1459" t="inlineStr">
        <is>
          <t>&gt;= 0.0.0</t>
        </is>
      </c>
      <c r="I1459" t="inlineStr"/>
    </row>
    <row r="1460">
      <c r="A1460" s="1" t="n">
        <v>1458</v>
      </c>
      <c r="B1460" t="inlineStr">
        <is>
          <t>GHSA-f7g4-fm4c-54m9</t>
        </is>
      </c>
      <c r="C1460" t="inlineStr">
        <is>
          <t>yeoman-genrator</t>
        </is>
      </c>
      <c r="D1460" t="inlineStr">
        <is>
          <t>CRITICAL</t>
        </is>
      </c>
      <c r="E1460" t="inlineStr">
        <is>
          <t>Malicious Package in yeoman-genrator</t>
        </is>
      </c>
      <c r="F1460" t="inlineStr">
        <is>
          <t>Version 2.0.2 of `yoeman-generator`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460" t="inlineStr">
        <is>
          <t>2020-09-03T21:06:31Z</t>
        </is>
      </c>
      <c r="H1460" t="inlineStr">
        <is>
          <t>&gt;= 0.0.0</t>
        </is>
      </c>
      <c r="I1460" t="inlineStr"/>
    </row>
    <row r="1461">
      <c r="A1461" s="1" t="n">
        <v>1459</v>
      </c>
      <c r="B1461" t="inlineStr">
        <is>
          <t>GHSA-8hmr-w35f-3qgj</t>
        </is>
      </c>
      <c r="C1461" t="inlineStr">
        <is>
          <t>harmlesspackage</t>
        </is>
      </c>
      <c r="D1461" t="inlineStr">
        <is>
          <t>CRITICAL</t>
        </is>
      </c>
      <c r="E1461" t="inlineStr">
        <is>
          <t>Malicious Package in harmlesspackage</t>
        </is>
      </c>
      <c r="F1461" t="inlineStr">
        <is>
          <t>Version 0.0.1 of `harmlesspackage` contains malicious code as a postinstall script. The package printed a message to the console and performed a GET request to a remote server.
## Recommendation
Remove the package from your environment. There is no evidence of further compromise.</t>
        </is>
      </c>
      <c r="G1461" t="inlineStr">
        <is>
          <t>2020-09-03T21:07:37Z</t>
        </is>
      </c>
      <c r="H1461" t="inlineStr">
        <is>
          <t>&gt;= 0.0.0</t>
        </is>
      </c>
      <c r="I1461" t="inlineStr"/>
    </row>
    <row r="1462">
      <c r="A1462" s="1" t="n">
        <v>1460</v>
      </c>
      <c r="B1462" t="inlineStr">
        <is>
          <t>GHSA-vm7j-4rj6-mw2p</t>
        </is>
      </c>
      <c r="C1462" t="inlineStr">
        <is>
          <t>ember_cli_babe</t>
        </is>
      </c>
      <c r="D1462" t="inlineStr">
        <is>
          <t>CRITICAL</t>
        </is>
      </c>
      <c r="E1462" t="inlineStr">
        <is>
          <t>Malicious Package in ember_cli_babe</t>
        </is>
      </c>
      <c r="F1462" t="inlineStr">
        <is>
          <t>Version 6.16.0 of `ember_cli_babe`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462" t="inlineStr">
        <is>
          <t>2020-09-03T21:08:42Z</t>
        </is>
      </c>
      <c r="H1462" t="inlineStr">
        <is>
          <t>&gt;= 0.0.0</t>
        </is>
      </c>
      <c r="I1462" t="inlineStr"/>
    </row>
    <row r="1463">
      <c r="A1463" s="1" t="n">
        <v>1461</v>
      </c>
      <c r="B1463" t="inlineStr">
        <is>
          <t>GHSA-725f-3pw7-rq6x</t>
        </is>
      </c>
      <c r="C1463" t="inlineStr">
        <is>
          <t>8.9.4</t>
        </is>
      </c>
      <c r="D1463" t="inlineStr">
        <is>
          <t>CRITICAL</t>
        </is>
      </c>
      <c r="E1463" t="inlineStr">
        <is>
          <t>Malicious Package in 8.9.4</t>
        </is>
      </c>
      <c r="F1463" t="inlineStr">
        <is>
          <t>Versions 1.0.2, 1.0.3, 1.0.4 and 1.0.5 of `8.9.4` contain malicious code as a preinstall script. The package reads the system's SSH keys but does not upload it to a remote server.
## Recommendation
Remove the package from your environment. There is no evidence of further compromise at the moment.</t>
        </is>
      </c>
      <c r="G1463" t="inlineStr">
        <is>
          <t>2020-09-03T21:09:47Z</t>
        </is>
      </c>
      <c r="H1463" t="inlineStr">
        <is>
          <t>&gt;= 0.0.0</t>
        </is>
      </c>
      <c r="I1463" t="inlineStr"/>
    </row>
    <row r="1464">
      <c r="A1464" s="1" t="n">
        <v>1462</v>
      </c>
      <c r="B1464" t="inlineStr">
        <is>
          <t>GHSA-8jf2-cq6v-w234</t>
        </is>
      </c>
      <c r="C1464" t="inlineStr">
        <is>
          <t>uglyfi.js</t>
        </is>
      </c>
      <c r="D1464" t="inlineStr">
        <is>
          <t>CRITICAL</t>
        </is>
      </c>
      <c r="E1464" t="inlineStr">
        <is>
          <t>Malicious Package in uglyfi.js</t>
        </is>
      </c>
      <c r="F1464" t="inlineStr">
        <is>
          <t>Version 0.17.3 of `uglyfi.js` contains malicious code as a preinstall script. The package is malware designed to take advantage of users making a mistake when typing the name of a module to install. When installed, the package downloads a file from a remote server, executes it and opens a backdoor.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464" t="inlineStr">
        <is>
          <t>2020-09-03T21:10:53Z</t>
        </is>
      </c>
      <c r="H1464" t="inlineStr">
        <is>
          <t>&gt;= 0.0.0</t>
        </is>
      </c>
      <c r="I1464" t="inlineStr"/>
    </row>
    <row r="1465">
      <c r="A1465" s="1" t="n">
        <v>1463</v>
      </c>
      <c r="B1465" t="inlineStr">
        <is>
          <t>GHSA-mh5c-679w-hh4r</t>
        </is>
      </c>
      <c r="C1465" t="inlineStr">
        <is>
          <t>mongodb</t>
        </is>
      </c>
      <c r="D1465" t="inlineStr">
        <is>
          <t>HIGH</t>
        </is>
      </c>
      <c r="E1465" t="inlineStr">
        <is>
          <t>Denial of Service in mongodb</t>
        </is>
      </c>
      <c r="F1465" t="inlineStr">
        <is>
          <t>Versions of `mongodb` prior to 3.1.13 are vulnerable to Denial of Service. The package fails to properly catch an exception when a collection name is invalid and the DB does not exist, crashing the application.
## Recommendation
Upgrade to version 3.1.13 or later.</t>
        </is>
      </c>
      <c r="G1465" t="inlineStr">
        <is>
          <t>2020-09-03T21:12:01Z</t>
        </is>
      </c>
      <c r="H1465" t="inlineStr">
        <is>
          <t>&lt; 3.1.13</t>
        </is>
      </c>
      <c r="I1465" t="inlineStr">
        <is>
          <t>3.1.13</t>
        </is>
      </c>
    </row>
    <row r="1466">
      <c r="A1466" s="1" t="n">
        <v>1464</v>
      </c>
      <c r="B1466" t="inlineStr">
        <is>
          <t>GHSA-phph-xpj4-wvcv</t>
        </is>
      </c>
      <c r="C1466" t="inlineStr">
        <is>
          <t>hexo-admin</t>
        </is>
      </c>
      <c r="D1466" t="inlineStr">
        <is>
          <t>HIGH</t>
        </is>
      </c>
      <c r="E1466" t="inlineStr">
        <is>
          <t>Cross-Site Scripting in hexo-admin</t>
        </is>
      </c>
      <c r="F1466" t="inlineStr">
        <is>
          <t>All versions of `hexo-admin` are vulnerable to Cross-Site Scripting (XSS). The package fails to sanitize rendered markdown, allowing attackers to execute arbitrary JavaScript in a victim's browser if they are able to create new posts.
## Recommendation
No fix is currently available. Consider using an alternative package until a fix is made available.</t>
        </is>
      </c>
      <c r="G1466" t="inlineStr">
        <is>
          <t>2020-09-03T21:13:07Z</t>
        </is>
      </c>
      <c r="H1466" t="inlineStr">
        <is>
          <t>&gt;= 0.0.0</t>
        </is>
      </c>
      <c r="I1466" t="inlineStr"/>
    </row>
    <row r="1467">
      <c r="A1467" s="1" t="n">
        <v>1465</v>
      </c>
      <c r="B1467" t="inlineStr">
        <is>
          <t>GHSA-q3w9-g74q-vp5f</t>
        </is>
      </c>
      <c r="C1467" t="inlineStr">
        <is>
          <t>express-fileupload</t>
        </is>
      </c>
      <c r="D1467" t="inlineStr">
        <is>
          <t>LOW</t>
        </is>
      </c>
      <c r="E1467" t="inlineStr">
        <is>
          <t>Denial of Service in express-fileupload</t>
        </is>
      </c>
      <c r="F1467" t="inlineStr">
        <is>
          <t>Versions of `express-fileupload` prior to 1.1.6-alpha.6 are vulnerable to Denial of Service. The package causes server responses to be delayed (up to 30s in internal testing) if the request contains a large `filename` of `.` characters.
## Recommendation
Upgrade to version 1.1.6-alpha.6 or later.</t>
        </is>
      </c>
      <c r="G1467" t="inlineStr">
        <is>
          <t>2020-09-03T21:14:12Z</t>
        </is>
      </c>
      <c r="H1467" t="inlineStr">
        <is>
          <t>&lt; 1.1.6-alpha.6</t>
        </is>
      </c>
      <c r="I1467" t="inlineStr">
        <is>
          <t>1.1.6-alpha.6</t>
        </is>
      </c>
    </row>
    <row r="1468">
      <c r="A1468" s="1" t="n">
        <v>1466</v>
      </c>
      <c r="B1468" t="inlineStr">
        <is>
          <t>GHSA-q3w9-g74q-vp5f</t>
        </is>
      </c>
      <c r="C1468" t="inlineStr">
        <is>
          <t>express-fileupload</t>
        </is>
      </c>
      <c r="D1468" t="inlineStr">
        <is>
          <t>LOW</t>
        </is>
      </c>
      <c r="E1468" t="inlineStr">
        <is>
          <t>Denial of Service in express-fileupload</t>
        </is>
      </c>
      <c r="F1468" t="inlineStr">
        <is>
          <t>Versions of `express-fileupload` prior to 1.1.6-alpha.6 are vulnerable to Denial of Service. The package causes server responses to be delayed (up to 30s in internal testing) if the request contains a large `filename` of `.` characters.
## Recommendation
Upgrade to version 1.1.6-alpha.6 or later.</t>
        </is>
      </c>
      <c r="G1468" t="inlineStr">
        <is>
          <t>2020-09-03T21:14:12Z</t>
        </is>
      </c>
      <c r="H1468" t="inlineStr">
        <is>
          <t>&lt;= 1.1.3-alpha.2</t>
        </is>
      </c>
      <c r="I1468" t="inlineStr">
        <is>
          <t>1.1.6-alpha.6</t>
        </is>
      </c>
    </row>
    <row r="1469">
      <c r="A1469" s="1" t="n">
        <v>1467</v>
      </c>
      <c r="B1469" t="inlineStr">
        <is>
          <t>GHSA-q3w9-g74q-vp5f</t>
        </is>
      </c>
      <c r="C1469" t="inlineStr">
        <is>
          <t>express-fileupload</t>
        </is>
      </c>
      <c r="D1469" t="inlineStr">
        <is>
          <t>LOW</t>
        </is>
      </c>
      <c r="E1469" t="inlineStr">
        <is>
          <t>Denial of Service in express-fileupload</t>
        </is>
      </c>
      <c r="F1469" t="inlineStr">
        <is>
          <t>Versions of `express-fileupload` prior to 1.1.6-alpha.6 are vulnerable to Denial of Service. The package causes server responses to be delayed (up to 30s in internal testing) if the request contains a large `filename` of `.` characters.
## Recommendation
Upgrade to version 1.1.6-alpha.6 or later.</t>
        </is>
      </c>
      <c r="G1469" t="inlineStr">
        <is>
          <t>2020-09-03T21:14:12Z</t>
        </is>
      </c>
      <c r="H1469" t="inlineStr">
        <is>
          <t>&lt;= 1.1.2-alpha.1</t>
        </is>
      </c>
      <c r="I1469" t="inlineStr">
        <is>
          <t>1.1.6-alpha.6</t>
        </is>
      </c>
    </row>
    <row r="1470">
      <c r="A1470" s="1" t="n">
        <v>1468</v>
      </c>
      <c r="B1470" t="inlineStr">
        <is>
          <t>GHSA-q3w9-g74q-vp5f</t>
        </is>
      </c>
      <c r="C1470" t="inlineStr">
        <is>
          <t>express-fileupload</t>
        </is>
      </c>
      <c r="D1470" t="inlineStr">
        <is>
          <t>LOW</t>
        </is>
      </c>
      <c r="E1470" t="inlineStr">
        <is>
          <t>Denial of Service in express-fileupload</t>
        </is>
      </c>
      <c r="F1470" t="inlineStr">
        <is>
          <t>Versions of `express-fileupload` prior to 1.1.6-alpha.6 are vulnerable to Denial of Service. The package causes server responses to be delayed (up to 30s in internal testing) if the request contains a large `filename` of `.` characters.
## Recommendation
Upgrade to version 1.1.6-alpha.6 or later.</t>
        </is>
      </c>
      <c r="G1470" t="inlineStr">
        <is>
          <t>2020-09-03T21:14:12Z</t>
        </is>
      </c>
      <c r="H1470" t="inlineStr">
        <is>
          <t>&lt;= 1.1.1-alpha.3</t>
        </is>
      </c>
      <c r="I1470" t="inlineStr">
        <is>
          <t>1.1.6-alpha.6</t>
        </is>
      </c>
    </row>
    <row r="1471">
      <c r="A1471" s="1" t="n">
        <v>1469</v>
      </c>
      <c r="B1471" t="inlineStr">
        <is>
          <t>GHSA-q3w9-g74q-vp5f</t>
        </is>
      </c>
      <c r="C1471" t="inlineStr">
        <is>
          <t>express-fileupload</t>
        </is>
      </c>
      <c r="D1471" t="inlineStr">
        <is>
          <t>LOW</t>
        </is>
      </c>
      <c r="E1471" t="inlineStr">
        <is>
          <t>Denial of Service in express-fileupload</t>
        </is>
      </c>
      <c r="F1471" t="inlineStr">
        <is>
          <t>Versions of `express-fileupload` prior to 1.1.6-alpha.6 are vulnerable to Denial of Service. The package causes server responses to be delayed (up to 30s in internal testing) if the request contains a large `filename` of `.` characters.
## Recommendation
Upgrade to version 1.1.6-alpha.6 or later.</t>
        </is>
      </c>
      <c r="G1471" t="inlineStr">
        <is>
          <t>2020-09-03T21:14:12Z</t>
        </is>
      </c>
      <c r="H1471" t="inlineStr">
        <is>
          <t>&lt;= 1.0.0-alpha.1</t>
        </is>
      </c>
      <c r="I1471" t="inlineStr">
        <is>
          <t>1.1.6-alpha.6</t>
        </is>
      </c>
    </row>
    <row r="1472">
      <c r="A1472" s="1" t="n">
        <v>1470</v>
      </c>
      <c r="B1472" t="inlineStr">
        <is>
          <t>GHSA-cv3v-7846-6pxm</t>
        </is>
      </c>
      <c r="C1472" t="inlineStr">
        <is>
          <t>node-git-server</t>
        </is>
      </c>
      <c r="D1472" t="inlineStr">
        <is>
          <t>HIGH</t>
        </is>
      </c>
      <c r="E1472" t="inlineStr">
        <is>
          <t>Unauthorized File Access in node-git-server</t>
        </is>
      </c>
      <c r="F1472" t="inlineStr">
        <is>
          <t>Versions of `node-git-server` prior to 0.6.1 are vulnerable to Unauthorized File Access. It is possible to access any git repository by using absolute paths, which may allow attackers to access private repositories.
## Recommendation
Upgrade to version 0.6.1 or later.</t>
        </is>
      </c>
      <c r="G1472" t="inlineStr">
        <is>
          <t>2020-09-03T21:15:19Z</t>
        </is>
      </c>
      <c r="H1472" t="inlineStr">
        <is>
          <t>&lt; 0.6.1</t>
        </is>
      </c>
      <c r="I1472" t="inlineStr">
        <is>
          <t>0.6.1</t>
        </is>
      </c>
    </row>
    <row r="1473">
      <c r="A1473" s="1" t="n">
        <v>1471</v>
      </c>
      <c r="B1473" t="inlineStr">
        <is>
          <t>CVE-2020-12265</t>
        </is>
      </c>
      <c r="C1473" t="inlineStr">
        <is>
          <t>decompress</t>
        </is>
      </c>
      <c r="D1473" t="inlineStr">
        <is>
          <t>HIGH</t>
        </is>
      </c>
      <c r="E1473" t="inlineStr">
        <is>
          <t>Arbitrary File Write in decompress</t>
        </is>
      </c>
      <c r="F1473" t="inlineStr">
        <is>
          <t>Versions of `decompress` prior to 4.2.1 are vulnerable to Arbitrary File Write. The package fails to prevent extraction of files with relative paths, allowing attackers to write to any folder in the system by including filenames containing`../`.
## Recommendation
Upgrade to version 4.2.1 or later.</t>
        </is>
      </c>
      <c r="G1473" t="inlineStr">
        <is>
          <t>2020-09-03T21:16:27Z</t>
        </is>
      </c>
      <c r="H1473" t="inlineStr">
        <is>
          <t>&lt; 4.2.1</t>
        </is>
      </c>
      <c r="I1473" t="inlineStr">
        <is>
          <t>4.2.1</t>
        </is>
      </c>
    </row>
    <row r="1474">
      <c r="A1474" s="1" t="n">
        <v>1472</v>
      </c>
      <c r="B1474" t="inlineStr">
        <is>
          <t>GHSA-ccrp-c664-8p4j</t>
        </is>
      </c>
      <c r="C1474" t="inlineStr">
        <is>
          <t>markdown-to-jsx</t>
        </is>
      </c>
      <c r="D1474" t="inlineStr">
        <is>
          <t>HIGH</t>
        </is>
      </c>
      <c r="E1474" t="inlineStr">
        <is>
          <t>Cross-Site Scripting in markdown-to-jsx</t>
        </is>
      </c>
      <c r="F1474" t="inlineStr">
        <is>
          <t>Versions of `markdown-to-jsx` prior to 6.11.4 are vulnerable to Cross-Site Scripting. Due to insufficient input sanitization the package may render output containing malicious JavaScript. This vulnerability can be exploited through input of links containing `data` or VBScript URIs and a base64-encoded payload.
## Recommendation
Upgrade to version 6.11.4 or later.</t>
        </is>
      </c>
      <c r="G1474" t="inlineStr">
        <is>
          <t>2020-09-03T21:17:36Z</t>
        </is>
      </c>
      <c r="H1474" t="inlineStr">
        <is>
          <t>&lt; 6.11.4</t>
        </is>
      </c>
      <c r="I1474" t="inlineStr">
        <is>
          <t>6.11.4</t>
        </is>
      </c>
    </row>
    <row r="1475">
      <c r="A1475" s="1" t="n">
        <v>1473</v>
      </c>
      <c r="B1475" t="inlineStr">
        <is>
          <t>GHSA-5v7r-jg9r-vq44</t>
        </is>
      </c>
      <c r="C1475" t="inlineStr">
        <is>
          <t>simple-crypto-js</t>
        </is>
      </c>
      <c r="D1475" t="inlineStr">
        <is>
          <t>HIGH</t>
        </is>
      </c>
      <c r="E1475" t="inlineStr">
        <is>
          <t>Insecure Cryptography Algorithm in simple-crypto-js</t>
        </is>
      </c>
      <c r="F1475" t="inlineStr">
        <is>
          <t>Versions of `simple-crypto-js` prior to 2.3.0 use AES-CBC with PKCS#7 padding, which is vulnerable to padding oracle attacks. This may allow attackers to break the encryption and access sensitive data.
## Recommendation
Upgrade to version 2.3.0 or later.</t>
        </is>
      </c>
      <c r="G1475" t="inlineStr">
        <is>
          <t>2020-09-03T21:19:46Z</t>
        </is>
      </c>
      <c r="H1475" t="inlineStr">
        <is>
          <t>&lt; 2.3.0</t>
        </is>
      </c>
      <c r="I1475" t="inlineStr">
        <is>
          <t>2.3.0</t>
        </is>
      </c>
    </row>
    <row r="1476">
      <c r="A1476" s="1" t="n">
        <v>1474</v>
      </c>
      <c r="B1476" t="inlineStr">
        <is>
          <t>GHSA-876r-hj45-fw7g</t>
        </is>
      </c>
      <c r="C1476" t="inlineStr">
        <is>
          <t>safer-eval</t>
        </is>
      </c>
      <c r="D1476" t="inlineStr">
        <is>
          <t>CRITICAL</t>
        </is>
      </c>
      <c r="E1476" t="inlineStr">
        <is>
          <t>Sandbox Breakout / Arbitrary Code Execution in safer-eval</t>
        </is>
      </c>
      <c r="F1476" t="inlineStr">
        <is>
          <t>All versions of `safer-eval` are vulnerable to Sandbox Escape leading to Remote Code Execution. It is possible to escape the sandbox by forcing exceptions recursively in the evaluated code. This may allow attacker to execute arbitrary code in the system.
## Recommendation
The package is not suited to receive arbitrary user input. Consider using an alternative package.</t>
        </is>
      </c>
      <c r="G1476" t="inlineStr">
        <is>
          <t>2020-09-03T21:18:41Z</t>
        </is>
      </c>
      <c r="H1476" t="inlineStr">
        <is>
          <t>&gt;= 0.0.0</t>
        </is>
      </c>
      <c r="I1476" t="inlineStr"/>
    </row>
    <row r="1477">
      <c r="A1477" s="1" t="n">
        <v>1475</v>
      </c>
      <c r="B1477" t="inlineStr">
        <is>
          <t>GHSA-mfcp-34xw-p57x</t>
        </is>
      </c>
      <c r="C1477" t="inlineStr">
        <is>
          <t>saml2-js</t>
        </is>
      </c>
      <c r="D1477" t="inlineStr">
        <is>
          <t>CRITICAL</t>
        </is>
      </c>
      <c r="E1477" t="inlineStr">
        <is>
          <t>Authentication Bypass in saml2-js</t>
        </is>
      </c>
      <c r="F1477" t="inlineStr">
        <is>
          <t>Versions of `saml2-js` prior to 2.0.5 are vulnerable to an Authentication Bypass. The package fails to enforce the assertion conditions for encrypted assertions, which may allow an attacker to reuse encrypted assertion tokens indefinitely.
## Recommendation
Upgrade to version 2.0.5 or later.</t>
        </is>
      </c>
      <c r="G1477" t="inlineStr">
        <is>
          <t>2020-09-03T21:20:52Z</t>
        </is>
      </c>
      <c r="H1477" t="inlineStr">
        <is>
          <t>&lt; 2.0.5</t>
        </is>
      </c>
      <c r="I1477" t="inlineStr">
        <is>
          <t>2.0.5</t>
        </is>
      </c>
    </row>
    <row r="1478">
      <c r="A1478" s="1" t="n">
        <v>1476</v>
      </c>
      <c r="B1478" t="inlineStr">
        <is>
          <t>GHSA-mjjq-c88q-qhr6</t>
        </is>
      </c>
      <c r="C1478" t="inlineStr">
        <is>
          <t>dompurify</t>
        </is>
      </c>
      <c r="D1478" t="inlineStr">
        <is>
          <t>CRITICAL</t>
        </is>
      </c>
      <c r="E1478" t="inlineStr">
        <is>
          <t>Cross-Site Scripting in dompurify</t>
        </is>
      </c>
      <c r="F1478" t="inlineStr">
        <is>
          <t>Versions of `dompurify` prior to 2.0.7 are vulnerable to Cross-Site Scripting (XSS). It is possible to bypass the package sanitization through Mutation XSS, which may allow an attacker to execute arbitrary JavaScript in a victim's browser.
## Recommendation
Upgrade to version 2.0.7 or later.</t>
        </is>
      </c>
      <c r="G1478" t="inlineStr">
        <is>
          <t>2020-09-03T21:22:00Z</t>
        </is>
      </c>
      <c r="H1478" t="inlineStr">
        <is>
          <t>&lt; 2.0.7</t>
        </is>
      </c>
      <c r="I1478" t="inlineStr">
        <is>
          <t>2.0.7</t>
        </is>
      </c>
    </row>
    <row r="1479">
      <c r="A1479" s="1" t="n">
        <v>1477</v>
      </c>
      <c r="B1479" t="inlineStr">
        <is>
          <t>GHSA-jvfv-jhw9-jmpp</t>
        </is>
      </c>
      <c r="C1479" t="inlineStr">
        <is>
          <t>b5ffer-xor</t>
        </is>
      </c>
      <c r="D1479" t="inlineStr">
        <is>
          <t>CRITICAL</t>
        </is>
      </c>
      <c r="E1479" t="inlineStr">
        <is>
          <t>Malicious Package in b5ffer-xor</t>
        </is>
      </c>
      <c r="F1479" t="inlineStr">
        <is>
          <t>Version 2.0.2 contained malicious code. The package targeted the Ethereum cryptocurrency and performed transactions to wallets not controlled by the user.
## Recommendation
Remove the package from your environment. Ensure no Ethereum funds were compromised.</t>
        </is>
      </c>
      <c r="G1479" t="inlineStr">
        <is>
          <t>2020-09-03T21:23:09Z</t>
        </is>
      </c>
      <c r="H1479" t="inlineStr">
        <is>
          <t>&gt;= 0.0.0</t>
        </is>
      </c>
      <c r="I1479" t="inlineStr"/>
    </row>
    <row r="1480">
      <c r="A1480" s="1" t="n">
        <v>1478</v>
      </c>
      <c r="B1480" t="inlineStr">
        <is>
          <t>GHSA-7cvf-p83w-48q6</t>
        </is>
      </c>
      <c r="C1480" t="inlineStr">
        <is>
          <t>beffer-xor</t>
        </is>
      </c>
      <c r="D1480" t="inlineStr">
        <is>
          <t>CRITICAL</t>
        </is>
      </c>
      <c r="E1480" t="inlineStr">
        <is>
          <t>Malicious Package in beffer-xor</t>
        </is>
      </c>
      <c r="F1480" t="inlineStr">
        <is>
          <t>Version 2.0.2 contained malicious code. The package targeted the Ethereum cryptocurrency and performed transactions to wallets not controlled by the user.
## Recommendation
Remove the package from your environment. Ensure no Ethereum funds were compromised.</t>
        </is>
      </c>
      <c r="G1480" t="inlineStr">
        <is>
          <t>2020-09-03T21:37:29Z</t>
        </is>
      </c>
      <c r="H1480" t="inlineStr">
        <is>
          <t>&gt;= 0.0.0</t>
        </is>
      </c>
      <c r="I1480" t="inlineStr"/>
    </row>
    <row r="1481">
      <c r="A1481" s="1" t="n">
        <v>1479</v>
      </c>
      <c r="B1481" t="inlineStr">
        <is>
          <t>GHSA-pxqp-mv67-g528</t>
        </is>
      </c>
      <c r="C1481" t="inlineStr">
        <is>
          <t>bqffer-xor</t>
        </is>
      </c>
      <c r="D1481" t="inlineStr">
        <is>
          <t>CRITICAL</t>
        </is>
      </c>
      <c r="E1481" t="inlineStr">
        <is>
          <t>Malicious Package in bqffer-xor</t>
        </is>
      </c>
      <c r="F1481" t="inlineStr">
        <is>
          <t>Version 2.0.2 contained malicious code. The package targeted the Ethereum cryptocurrency and performed transactions to wallets not controlled by the user.
## Recommendation
Remove the package from your environment. Ensure no Ethereum funds were compromised.</t>
        </is>
      </c>
      <c r="G1481" t="inlineStr">
        <is>
          <t>2020-09-03T21:38:34Z</t>
        </is>
      </c>
      <c r="H1481" t="inlineStr">
        <is>
          <t>&gt;= 0.0.0</t>
        </is>
      </c>
      <c r="I1481" t="inlineStr"/>
    </row>
    <row r="1482">
      <c r="A1482" s="1" t="n">
        <v>1480</v>
      </c>
      <c r="B1482" t="inlineStr">
        <is>
          <t>GHSA-8hrq-9wm7-v3jw</t>
        </is>
      </c>
      <c r="C1482" t="inlineStr">
        <is>
          <t>btffer-xor</t>
        </is>
      </c>
      <c r="D1482" t="inlineStr">
        <is>
          <t>CRITICAL</t>
        </is>
      </c>
      <c r="E1482" t="inlineStr">
        <is>
          <t>Malicious Package in btffer-xor</t>
        </is>
      </c>
      <c r="F1482" t="inlineStr">
        <is>
          <t>Version 2.0.2 contained malicious code. The package targeted the Ethereum cryptocurrency and performed transactions to wallets not controlled by the user.
## Recommendation
Remove the package from your environment. Ensure no Ethereum funds were compromised.</t>
        </is>
      </c>
      <c r="G1482" t="inlineStr">
        <is>
          <t>2020-09-03T21:39:41Z</t>
        </is>
      </c>
      <c r="H1482" t="inlineStr">
        <is>
          <t>&gt;= 0.0.0</t>
        </is>
      </c>
      <c r="I1482" t="inlineStr"/>
    </row>
    <row r="1483">
      <c r="A1483" s="1" t="n">
        <v>1481</v>
      </c>
      <c r="B1483" t="inlineStr">
        <is>
          <t>GHSA-vm67-mh96-95mq</t>
        </is>
      </c>
      <c r="C1483" t="inlineStr">
        <is>
          <t>bubfer-xor</t>
        </is>
      </c>
      <c r="D1483" t="inlineStr">
        <is>
          <t>CRITICAL</t>
        </is>
      </c>
      <c r="E1483" t="inlineStr">
        <is>
          <t>Malicious Package in bubfer-xor</t>
        </is>
      </c>
      <c r="F1483" t="inlineStr">
        <is>
          <t>Version 2.0.2 contained malicious code. The package targeted the Ethereum cryptocurrency and performed transactions to wallets not controlled by the user.
## Recommendation
Remove the package from your environment. Ensure no Ethereum funds were compromised.</t>
        </is>
      </c>
      <c r="G1483" t="inlineStr">
        <is>
          <t>2020-09-03T21:40:48Z</t>
        </is>
      </c>
      <c r="H1483" t="inlineStr">
        <is>
          <t>&gt;= 0.0.0</t>
        </is>
      </c>
      <c r="I1483" t="inlineStr"/>
    </row>
    <row r="1484">
      <c r="A1484" s="1" t="n">
        <v>1482</v>
      </c>
      <c r="B1484" t="inlineStr">
        <is>
          <t>GHSA-p9g3-vpvp-hcj5</t>
        </is>
      </c>
      <c r="C1484" t="inlineStr">
        <is>
          <t>bufber-xor</t>
        </is>
      </c>
      <c r="D1484" t="inlineStr">
        <is>
          <t>CRITICAL</t>
        </is>
      </c>
      <c r="E1484" t="inlineStr">
        <is>
          <t>Malicious Package in bufber-xor</t>
        </is>
      </c>
      <c r="F1484" t="inlineStr">
        <is>
          <t>Version 2.0.2 contained malicious code. The package targeted the Ethereum cryptocurrency and performed transactions to wallets not controlled by the user.
## Recommendation
Remove the package from your environment. Ensure no Ethereum funds were compromised.</t>
        </is>
      </c>
      <c r="G1484" t="inlineStr">
        <is>
          <t>2020-09-03T21:41:55Z</t>
        </is>
      </c>
      <c r="H1484" t="inlineStr">
        <is>
          <t>&gt;= 0.0.0</t>
        </is>
      </c>
      <c r="I1484" t="inlineStr"/>
    </row>
    <row r="1485">
      <c r="A1485" s="1" t="n">
        <v>1483</v>
      </c>
      <c r="B1485" t="inlineStr">
        <is>
          <t>GHSA-6584-gfwm-3vc3</t>
        </is>
      </c>
      <c r="C1485" t="inlineStr">
        <is>
          <t>budfer-xor</t>
        </is>
      </c>
      <c r="D1485" t="inlineStr">
        <is>
          <t>CRITICAL</t>
        </is>
      </c>
      <c r="E1485" t="inlineStr">
        <is>
          <t>Malicious Package in budfer-xor</t>
        </is>
      </c>
      <c r="F1485" t="inlineStr">
        <is>
          <t>Version 2.0.2 contained malicious code. The package targeted the Ethereum cryptocurrency and performed transactions to wallets not controlled by the user.
## Recommendation
Remove the package from your environment. Ensure no Ethereum funds were compromised.</t>
        </is>
      </c>
      <c r="G1485" t="inlineStr">
        <is>
          <t>2020-09-03T21:43:01Z</t>
        </is>
      </c>
      <c r="H1485" t="inlineStr">
        <is>
          <t>&gt;= 0.0.0</t>
        </is>
      </c>
      <c r="I1485" t="inlineStr"/>
    </row>
    <row r="1486">
      <c r="A1486" s="1" t="n">
        <v>1484</v>
      </c>
      <c r="B1486" t="inlineStr">
        <is>
          <t>GHSA-f64g-whxf-w8f2</t>
        </is>
      </c>
      <c r="C1486" t="inlineStr">
        <is>
          <t>buffar-xor</t>
        </is>
      </c>
      <c r="D1486" t="inlineStr">
        <is>
          <t>CRITICAL</t>
        </is>
      </c>
      <c r="E1486" t="inlineStr">
        <is>
          <t>Malicious Package in buffar-xor</t>
        </is>
      </c>
      <c r="F1486" t="inlineStr">
        <is>
          <t>Version 2.0.2 contained malicious code. The package targeted the Ethereum cryptocurrency and performed transactions to wallets not controlled by the user.
## Recommendation
Remove the package from your environment. Ensure no Ethereum funds were compromised.</t>
        </is>
      </c>
      <c r="G1486" t="inlineStr">
        <is>
          <t>2020-09-03T21:44:06Z</t>
        </is>
      </c>
      <c r="H1486" t="inlineStr">
        <is>
          <t>&gt;= 0.0.0</t>
        </is>
      </c>
      <c r="I1486" t="inlineStr"/>
    </row>
    <row r="1487">
      <c r="A1487" s="1" t="n">
        <v>1485</v>
      </c>
      <c r="B1487" t="inlineStr">
        <is>
          <t>GHSA-w9q5-mvc6-5cw3</t>
        </is>
      </c>
      <c r="C1487" t="inlineStr">
        <is>
          <t>bufder-xor</t>
        </is>
      </c>
      <c r="D1487" t="inlineStr">
        <is>
          <t>CRITICAL</t>
        </is>
      </c>
      <c r="E1487" t="inlineStr">
        <is>
          <t>Malicious Package in bufder-xor</t>
        </is>
      </c>
      <c r="F1487" t="inlineStr">
        <is>
          <t>Version 2.0.2 contained malicious code. The package targeted the Ethereum cryptocurrency and performed transactions to wallets not controlled by the user.
## Recommendation
Remove the package from your environment. Ensure no Ethereum funds were compromised.</t>
        </is>
      </c>
      <c r="G1487" t="inlineStr">
        <is>
          <t>2020-09-03T21:45:13Z</t>
        </is>
      </c>
      <c r="H1487" t="inlineStr">
        <is>
          <t>&gt;= 0.0.0</t>
        </is>
      </c>
      <c r="I1487" t="inlineStr"/>
    </row>
    <row r="1488">
      <c r="A1488" s="1" t="n">
        <v>1486</v>
      </c>
      <c r="B1488" t="inlineStr">
        <is>
          <t>GHSA-8549-p68h-m9mc</t>
        </is>
      </c>
      <c r="C1488" t="inlineStr">
        <is>
          <t>buffdr-xor</t>
        </is>
      </c>
      <c r="D1488" t="inlineStr">
        <is>
          <t>CRITICAL</t>
        </is>
      </c>
      <c r="E1488" t="inlineStr">
        <is>
          <t>Malicious Package in buffdr-xor</t>
        </is>
      </c>
      <c r="F1488" t="inlineStr">
        <is>
          <t>Version 2.0.2 contained malicious code. The package targeted the Ethereum cryptocurrency and performed transactions to wallets not controlled by the user.
## Recommendation
Remove the package from your environment. Ensure no Ethereum funds were compromised.</t>
        </is>
      </c>
      <c r="G1488" t="inlineStr">
        <is>
          <t>2020-09-03T21:46:21Z</t>
        </is>
      </c>
      <c r="H1488" t="inlineStr">
        <is>
          <t>&gt;= 0.0.0</t>
        </is>
      </c>
      <c r="I1488" t="inlineStr"/>
    </row>
    <row r="1489">
      <c r="A1489" s="1" t="n">
        <v>1487</v>
      </c>
      <c r="B1489" t="inlineStr">
        <is>
          <t>GHSA-5ggx-g294-qj3q</t>
        </is>
      </c>
      <c r="C1489" t="inlineStr">
        <is>
          <t>buffeb-xor</t>
        </is>
      </c>
      <c r="D1489" t="inlineStr">
        <is>
          <t>CRITICAL</t>
        </is>
      </c>
      <c r="E1489" t="inlineStr">
        <is>
          <t>Malicious Package in buffeb-xor</t>
        </is>
      </c>
      <c r="F1489" t="inlineStr">
        <is>
          <t>Version 2.0.2 contained malicious code. The package targeted the Ethereum cryptocurrency and performed transactions to wallets not controlled by the user.
## Recommendation
Remove the package from your environment. Ensure no Ethereum funds were compromised.</t>
        </is>
      </c>
      <c r="G1489" t="inlineStr">
        <is>
          <t>2020-09-03T21:47:29Z</t>
        </is>
      </c>
      <c r="H1489" t="inlineStr">
        <is>
          <t>&gt;= 0.0.0</t>
        </is>
      </c>
      <c r="I1489" t="inlineStr"/>
    </row>
    <row r="1490">
      <c r="A1490" s="1" t="n">
        <v>1488</v>
      </c>
      <c r="B1490" t="inlineStr">
        <is>
          <t>GHSA-3f97-rj68-2pjf</t>
        </is>
      </c>
      <c r="C1490" t="inlineStr">
        <is>
          <t>buffe2-xor</t>
        </is>
      </c>
      <c r="D1490" t="inlineStr">
        <is>
          <t>CRITICAL</t>
        </is>
      </c>
      <c r="E1490" t="inlineStr">
        <is>
          <t>Malicious Package in buffe2-xor</t>
        </is>
      </c>
      <c r="F1490" t="inlineStr">
        <is>
          <t>Version 2.0.2 contained malicious code. The package targeted the Ethereum cryptocurrency and performed transactions to wallets not controlled by the user.
## Recommendation
Remove the package from your environment. Ensure no Ethereum funds were compromised.</t>
        </is>
      </c>
      <c r="G1490" t="inlineStr">
        <is>
          <t>2020-09-03T21:48:35Z</t>
        </is>
      </c>
      <c r="H1490" t="inlineStr">
        <is>
          <t>&gt;= 0.0.0</t>
        </is>
      </c>
      <c r="I1490" t="inlineStr"/>
    </row>
    <row r="1491">
      <c r="A1491" s="1" t="n">
        <v>1489</v>
      </c>
      <c r="B1491" t="inlineStr">
        <is>
          <t>GHSA-4hm7-73ch-vm59</t>
        </is>
      </c>
      <c r="C1491" t="inlineStr">
        <is>
          <t>buffer-8or</t>
        </is>
      </c>
      <c r="D1491" t="inlineStr">
        <is>
          <t>CRITICAL</t>
        </is>
      </c>
      <c r="E1491" t="inlineStr">
        <is>
          <t>Malicious Package in buffer-8or</t>
        </is>
      </c>
      <c r="F1491" t="inlineStr">
        <is>
          <t>Version 2.0.2 contained malicious code. The package targeted the Ethereum cryptocurrency and performed transactions to wallets not controlled by the user.
## Recommendation
Remove the package from your environment. Ensure no Ethereum funds were compromised.</t>
        </is>
      </c>
      <c r="G1491" t="inlineStr">
        <is>
          <t>2020-09-03T21:49:43Z</t>
        </is>
      </c>
      <c r="H1491" t="inlineStr">
        <is>
          <t>&gt;= 0.0.0</t>
        </is>
      </c>
      <c r="I1491" t="inlineStr"/>
    </row>
    <row r="1492">
      <c r="A1492" s="1" t="n">
        <v>1490</v>
      </c>
      <c r="B1492" t="inlineStr">
        <is>
          <t>GHSA-73wv-v82c-xmqv</t>
        </is>
      </c>
      <c r="C1492" t="inlineStr">
        <is>
          <t>buffep-xor</t>
        </is>
      </c>
      <c r="D1492" t="inlineStr">
        <is>
          <t>CRITICAL</t>
        </is>
      </c>
      <c r="E1492" t="inlineStr">
        <is>
          <t>Malicious Package in buffep-xor</t>
        </is>
      </c>
      <c r="F1492" t="inlineStr">
        <is>
          <t>Version 2.0.2 contained malicious code. The package targeted the Ethereum cryptocurrency and performed transactions to wallets not controlled by the user.
## Recommendation
Remove the package from your environment. Ensure no Ethereum funds were compromised.</t>
        </is>
      </c>
      <c r="G1492" t="inlineStr">
        <is>
          <t>2020-09-03T21:50:51Z</t>
        </is>
      </c>
      <c r="H1492" t="inlineStr">
        <is>
          <t>&gt;= 0.0.0</t>
        </is>
      </c>
      <c r="I1492" t="inlineStr"/>
    </row>
    <row r="1493">
      <c r="A1493" s="1" t="n">
        <v>1491</v>
      </c>
      <c r="B1493" t="inlineStr">
        <is>
          <t>GHSA-wh87-3959-vfrq</t>
        </is>
      </c>
      <c r="C1493" t="inlineStr">
        <is>
          <t>buffer-hor</t>
        </is>
      </c>
      <c r="D1493" t="inlineStr">
        <is>
          <t>CRITICAL</t>
        </is>
      </c>
      <c r="E1493" t="inlineStr">
        <is>
          <t>Malicious Package in buffer-hor</t>
        </is>
      </c>
      <c r="F1493" t="inlineStr">
        <is>
          <t>Version 2.0.2 contained malicious code. The package targeted the Ethereum cryptocurrency and performed transactions to wallets not controlled by the user.
## Recommendation
Remove the package from your environment. Ensure no Ethereum funds were compromised.</t>
        </is>
      </c>
      <c r="G1493" t="inlineStr">
        <is>
          <t>2020-09-03T21:51:58Z</t>
        </is>
      </c>
      <c r="H1493" t="inlineStr">
        <is>
          <t>&gt;= 0.0.0</t>
        </is>
      </c>
      <c r="I1493" t="inlineStr"/>
    </row>
    <row r="1494">
      <c r="A1494" s="1" t="n">
        <v>1492</v>
      </c>
      <c r="B1494" t="inlineStr">
        <is>
          <t>GHSA-6xg2-cf6h-x4v8</t>
        </is>
      </c>
      <c r="C1494" t="inlineStr">
        <is>
          <t>buffer-por</t>
        </is>
      </c>
      <c r="D1494" t="inlineStr">
        <is>
          <t>CRITICAL</t>
        </is>
      </c>
      <c r="E1494" t="inlineStr">
        <is>
          <t>Malicious Package in buffer-por</t>
        </is>
      </c>
      <c r="F1494" t="inlineStr">
        <is>
          <t>Version 2.0.2 contained malicious code. The package targeted the Ethereum cryptocurrency and performed transactions to wallets not controlled by the user.
## Recommendation
Remove the package from your environment. Ensure no Ethereum funds were compromised.</t>
        </is>
      </c>
      <c r="G1494" t="inlineStr">
        <is>
          <t>2020-09-03T21:53:05Z</t>
        </is>
      </c>
      <c r="H1494" t="inlineStr">
        <is>
          <t>&gt;= 0.0.0</t>
        </is>
      </c>
      <c r="I1494" t="inlineStr"/>
    </row>
    <row r="1495">
      <c r="A1495" s="1" t="n">
        <v>1493</v>
      </c>
      <c r="B1495" t="inlineStr">
        <is>
          <t>GHSA-mp55-2274-4pj8</t>
        </is>
      </c>
      <c r="C1495" t="inlineStr">
        <is>
          <t>buffer-xgr</t>
        </is>
      </c>
      <c r="D1495" t="inlineStr">
        <is>
          <t>CRITICAL</t>
        </is>
      </c>
      <c r="E1495" t="inlineStr">
        <is>
          <t>Malicious Package in buffer-xgr</t>
        </is>
      </c>
      <c r="F1495" t="inlineStr">
        <is>
          <t>Version 2.0.2 contained malicious code. The package targeted the Ethereum cryptocurrency and performed transactions to wallets not controlled by the user.
## Recommendation
Remove the package from your environment. Ensure no Ethereum funds were compromised.</t>
        </is>
      </c>
      <c r="G1495" t="inlineStr">
        <is>
          <t>2020-09-03T21:54:09Z</t>
        </is>
      </c>
      <c r="H1495" t="inlineStr">
        <is>
          <t>&gt;= 0.0.0</t>
        </is>
      </c>
      <c r="I1495" t="inlineStr"/>
    </row>
    <row r="1496">
      <c r="A1496" s="1" t="n">
        <v>1494</v>
      </c>
      <c r="B1496" t="inlineStr">
        <is>
          <t>GHSA-rw53-q8x7-ccx8</t>
        </is>
      </c>
      <c r="C1496" t="inlineStr">
        <is>
          <t>buffer-xkr</t>
        </is>
      </c>
      <c r="D1496" t="inlineStr">
        <is>
          <t>CRITICAL</t>
        </is>
      </c>
      <c r="E1496" t="inlineStr">
        <is>
          <t>Malicious Package in buffer-xkr</t>
        </is>
      </c>
      <c r="F1496" t="inlineStr">
        <is>
          <t>Version 2.0.2 contained malicious code. The package targeted the Ethereum cryptocurrency and performed transactions to wallets not controlled by the user.
## Recommendation
Remove the package from your environment. Ensure no Ethereum funds were compromised.</t>
        </is>
      </c>
      <c r="G1496" t="inlineStr">
        <is>
          <t>2020-09-03T21:55:17Z</t>
        </is>
      </c>
      <c r="H1496" t="inlineStr">
        <is>
          <t>&gt;= 0.0.0</t>
        </is>
      </c>
      <c r="I1496" t="inlineStr"/>
    </row>
    <row r="1497">
      <c r="A1497" s="1" t="n">
        <v>1495</v>
      </c>
      <c r="B1497" t="inlineStr">
        <is>
          <t>GHSA-5327-gfq5-8f4m</t>
        </is>
      </c>
      <c r="C1497" t="inlineStr">
        <is>
          <t>buffer-xmr</t>
        </is>
      </c>
      <c r="D1497" t="inlineStr">
        <is>
          <t>CRITICAL</t>
        </is>
      </c>
      <c r="E1497" t="inlineStr">
        <is>
          <t>Malicious Package in buffer-xmr</t>
        </is>
      </c>
      <c r="F1497" t="inlineStr">
        <is>
          <t>Version 2.0.2 contained malicious code. The package targeted the Ethereum cryptocurrency and performed transactions to wallets not controlled by the user.
## Recommendation
Remove the package from your environment. Ensure no Ethereum funds were compromised.</t>
        </is>
      </c>
      <c r="G1497" t="inlineStr">
        <is>
          <t>2020-09-03T21:56:23Z</t>
        </is>
      </c>
      <c r="H1497" t="inlineStr">
        <is>
          <t>&gt;= 0.0.0</t>
        </is>
      </c>
      <c r="I1497" t="inlineStr"/>
    </row>
    <row r="1498">
      <c r="A1498" s="1" t="n">
        <v>1496</v>
      </c>
      <c r="B1498" t="inlineStr">
        <is>
          <t>GHSA-c4hh-fg8x-6h9p</t>
        </is>
      </c>
      <c r="C1498" t="inlineStr">
        <is>
          <t>buffer-xnr</t>
        </is>
      </c>
      <c r="D1498" t="inlineStr">
        <is>
          <t>CRITICAL</t>
        </is>
      </c>
      <c r="E1498" t="inlineStr">
        <is>
          <t>Malicious Package in buffer-xnr</t>
        </is>
      </c>
      <c r="F1498" t="inlineStr">
        <is>
          <t>Version 2.0.2 contained malicious code. The package targeted the Ethereum cryptocurrency and performed transactions to wallets not controlled by the user.
## Recommendation
Remove the package from your environment. Ensure no Ethereum funds were compromised.</t>
        </is>
      </c>
      <c r="G1498" t="inlineStr">
        <is>
          <t>2020-09-03T21:57:29Z</t>
        </is>
      </c>
      <c r="H1498" t="inlineStr">
        <is>
          <t>&gt;= 0.0.0</t>
        </is>
      </c>
      <c r="I1498" t="inlineStr"/>
    </row>
    <row r="1499">
      <c r="A1499" s="1" t="n">
        <v>1497</v>
      </c>
      <c r="B1499" t="inlineStr">
        <is>
          <t>GHSA-f72h-wf57-7xwh</t>
        </is>
      </c>
      <c r="C1499" t="inlineStr">
        <is>
          <t>buffer-xo2</t>
        </is>
      </c>
      <c r="D1499" t="inlineStr">
        <is>
          <t>CRITICAL</t>
        </is>
      </c>
      <c r="E1499" t="inlineStr">
        <is>
          <t>Malicious Package in buffer-xo2</t>
        </is>
      </c>
      <c r="F1499" t="inlineStr">
        <is>
          <t>Version 2.0.2 contained malicious code. The package targeted the Ethereum cryptocurrency and performed transactions to wallets not controlled by the user.
## Recommendation
Remove the package from your environment. Ensure no Ethereum funds were compromised.</t>
        </is>
      </c>
      <c r="G1499" t="inlineStr">
        <is>
          <t>2020-09-03T21:58:34Z</t>
        </is>
      </c>
      <c r="H1499" t="inlineStr">
        <is>
          <t>&gt;= 0.0.0</t>
        </is>
      </c>
      <c r="I1499" t="inlineStr"/>
    </row>
    <row r="1500">
      <c r="A1500" s="1" t="n">
        <v>1498</v>
      </c>
      <c r="B1500" t="inlineStr">
        <is>
          <t>GHSA-gpg2-7r7j-4pm9</t>
        </is>
      </c>
      <c r="C1500" t="inlineStr">
        <is>
          <t>buffer-xob</t>
        </is>
      </c>
      <c r="D1500" t="inlineStr">
        <is>
          <t>CRITICAL</t>
        </is>
      </c>
      <c r="E1500" t="inlineStr">
        <is>
          <t>Malicious Package in buffer-xob</t>
        </is>
      </c>
      <c r="F1500" t="inlineStr">
        <is>
          <t>Version 2.0.2 contained malicious code. The package targeted the Ethereum cryptocurrency and performed transactions to wallets not controlled by the user.
## Recommendation
Remove the package from your environment. Ensure no Ethereum funds were compromised.</t>
        </is>
      </c>
      <c r="G1500" t="inlineStr">
        <is>
          <t>2020-09-03T22:09:56Z</t>
        </is>
      </c>
      <c r="H1500" t="inlineStr">
        <is>
          <t>&gt;= 0.0.0</t>
        </is>
      </c>
      <c r="I1500" t="inlineStr"/>
    </row>
    <row r="1501">
      <c r="A1501" s="1" t="n">
        <v>1499</v>
      </c>
      <c r="B1501" t="inlineStr">
        <is>
          <t>GHSA-jqjg-v355-hr9q</t>
        </is>
      </c>
      <c r="C1501" t="inlineStr">
        <is>
          <t>buffer-xop</t>
        </is>
      </c>
      <c r="D1501" t="inlineStr">
        <is>
          <t>CRITICAL</t>
        </is>
      </c>
      <c r="E1501" t="inlineStr">
        <is>
          <t>Malicious Package in buffer-xop</t>
        </is>
      </c>
      <c r="F1501" t="inlineStr">
        <is>
          <t>Version 2.0.2 contained malicious code. The package targeted the Ethereum cryptocurrency and performed transactions to wallets not controlled by the user.
## Recommendation
Remove the package from your environment. Ensure no Ethereum funds were compromised.</t>
        </is>
      </c>
      <c r="G1501" t="inlineStr">
        <is>
          <t>2020-09-03T22:11:02Z</t>
        </is>
      </c>
      <c r="H1501" t="inlineStr">
        <is>
          <t>&gt;= 0.0.0</t>
        </is>
      </c>
      <c r="I1501" t="inlineStr"/>
    </row>
    <row r="1502">
      <c r="A1502" s="1" t="n">
        <v>1500</v>
      </c>
      <c r="B1502" t="inlineStr">
        <is>
          <t>GHSA-h2j3-gg8w-4858</t>
        </is>
      </c>
      <c r="C1502" t="inlineStr">
        <is>
          <t>buffer-xos</t>
        </is>
      </c>
      <c r="D1502" t="inlineStr">
        <is>
          <t>CRITICAL</t>
        </is>
      </c>
      <c r="E1502" t="inlineStr">
        <is>
          <t>Malicious Package in buffer-xos</t>
        </is>
      </c>
      <c r="F1502" t="inlineStr">
        <is>
          <t>Version 2.0.2 contained malicious code. The package targeted the Ethereum cryptocurrency and performed transactions to wallets not controlled by the user.
## Recommendation
Remove the package from your environment. Ensure no Ethereum funds were compromised.</t>
        </is>
      </c>
      <c r="G1502" t="inlineStr">
        <is>
          <t>2020-09-03T22:12:09Z</t>
        </is>
      </c>
      <c r="H1502" t="inlineStr">
        <is>
          <t>&gt;= 0.0.0</t>
        </is>
      </c>
      <c r="I1502" t="inlineStr"/>
    </row>
    <row r="1503">
      <c r="A1503" s="1" t="n">
        <v>1501</v>
      </c>
      <c r="B1503" t="inlineStr">
        <is>
          <t>GHSA-3h9m-9g3g-5wqx</t>
        </is>
      </c>
      <c r="C1503" t="inlineStr">
        <is>
          <t>buffer-xov</t>
        </is>
      </c>
      <c r="D1503" t="inlineStr">
        <is>
          <t>CRITICAL</t>
        </is>
      </c>
      <c r="E1503" t="inlineStr">
        <is>
          <t>Malicious Package in buffer-xov</t>
        </is>
      </c>
      <c r="F1503" t="inlineStr">
        <is>
          <t>Version 2.0.2 contained malicious code. The package targeted the Ethereum cryptocurrency and performed transactions to wallets not controlled by the user.
## Recommendation
Remove the package from your environment. Ensure no Ethereum funds were compromised.</t>
        </is>
      </c>
      <c r="G1503" t="inlineStr">
        <is>
          <t>2020-09-03T22:13:14Z</t>
        </is>
      </c>
      <c r="H1503" t="inlineStr">
        <is>
          <t>&gt;= 0.0.0</t>
        </is>
      </c>
      <c r="I1503" t="inlineStr"/>
    </row>
    <row r="1504">
      <c r="A1504" s="1" t="n">
        <v>1502</v>
      </c>
      <c r="B1504" t="inlineStr">
        <is>
          <t>GHSA-j6x7-42x2-hpcf</t>
        </is>
      </c>
      <c r="C1504" t="inlineStr">
        <is>
          <t>buffer-xoz</t>
        </is>
      </c>
      <c r="D1504" t="inlineStr">
        <is>
          <t>CRITICAL</t>
        </is>
      </c>
      <c r="E1504" t="inlineStr">
        <is>
          <t>Malicious Package in buffer-xoz</t>
        </is>
      </c>
      <c r="F1504" t="inlineStr">
        <is>
          <t>Version 2.0.2 contained malicious code. The package targeted the Ethereum cryptocurrency and performed transactions to wallets not controlled by the user.
## Recommendation
Remove the package from your environment. Ensure no Ethereum funds were compromised.</t>
        </is>
      </c>
      <c r="G1504" t="inlineStr">
        <is>
          <t>2020-09-03T22:14:20Z</t>
        </is>
      </c>
      <c r="H1504" t="inlineStr">
        <is>
          <t>&gt;= 0.0.0</t>
        </is>
      </c>
      <c r="I1504" t="inlineStr"/>
    </row>
    <row r="1505">
      <c r="A1505" s="1" t="n">
        <v>1503</v>
      </c>
      <c r="B1505" t="inlineStr">
        <is>
          <t>GHSA-g2c4-4m64-vxm3</t>
        </is>
      </c>
      <c r="C1505" t="inlineStr">
        <is>
          <t>buffer-yor</t>
        </is>
      </c>
      <c r="D1505" t="inlineStr">
        <is>
          <t>CRITICAL</t>
        </is>
      </c>
      <c r="E1505" t="inlineStr">
        <is>
          <t>Malicious Package in buffer-yor</t>
        </is>
      </c>
      <c r="F1505" t="inlineStr">
        <is>
          <t>Version 2.0.2 contained malicious code. The package targeted the Ethereum cryptocurrency and performed transactions to wallets not controlled by the user.
## Recommendation
Remove the package from your environment. Ensure no Ethereum funds were compromised.</t>
        </is>
      </c>
      <c r="G1505" t="inlineStr">
        <is>
          <t>2020-09-03T22:15:25Z</t>
        </is>
      </c>
      <c r="H1505" t="inlineStr">
        <is>
          <t>&gt;= 0.0.0</t>
        </is>
      </c>
      <c r="I1505" t="inlineStr"/>
    </row>
    <row r="1506">
      <c r="A1506" s="1" t="n">
        <v>1504</v>
      </c>
      <c r="B1506" t="inlineStr">
        <is>
          <t>GHSA-f294-27fc-wgj7</t>
        </is>
      </c>
      <c r="C1506" t="inlineStr">
        <is>
          <t>buffer-zor</t>
        </is>
      </c>
      <c r="D1506" t="inlineStr">
        <is>
          <t>CRITICAL</t>
        </is>
      </c>
      <c r="E1506" t="inlineStr">
        <is>
          <t>Malicious Package in buffer-zor</t>
        </is>
      </c>
      <c r="F1506" t="inlineStr">
        <is>
          <t>Version 2.0.2 contained malicious code. The package targeted the Ethereum cryptocurrency and performed transactions to wallets not controlled by the user.
## Recommendation
Remove the package from your environment. Ensure no Ethereum funds were compromised.</t>
        </is>
      </c>
      <c r="G1506" t="inlineStr">
        <is>
          <t>2020-09-03T22:16:31Z</t>
        </is>
      </c>
      <c r="H1506" t="inlineStr">
        <is>
          <t>&gt;= 0.0.0</t>
        </is>
      </c>
      <c r="I1506" t="inlineStr"/>
    </row>
    <row r="1507">
      <c r="A1507" s="1" t="n">
        <v>1505</v>
      </c>
      <c r="B1507" t="inlineStr">
        <is>
          <t>GHSA-536f-268f-6gxc</t>
        </is>
      </c>
      <c r="C1507" t="inlineStr">
        <is>
          <t>buffermxor</t>
        </is>
      </c>
      <c r="D1507" t="inlineStr">
        <is>
          <t>CRITICAL</t>
        </is>
      </c>
      <c r="E1507" t="inlineStr">
        <is>
          <t>Malicious Package in buffermxor</t>
        </is>
      </c>
      <c r="F1507" t="inlineStr">
        <is>
          <t>Version 2.0.2 contained malicious code. The package targeted the Ethereum cryptocurrency and performed transactions to wallets not controlled by the user.
## Recommendation
Remove the package from your environment. Ensure no Ethereum funds were compromised.</t>
        </is>
      </c>
      <c r="G1507" t="inlineStr">
        <is>
          <t>2020-09-03T22:17:36Z</t>
        </is>
      </c>
      <c r="H1507" t="inlineStr">
        <is>
          <t>&gt;= 0.0.0</t>
        </is>
      </c>
      <c r="I1507" t="inlineStr"/>
    </row>
    <row r="1508">
      <c r="A1508" s="1" t="n">
        <v>1506</v>
      </c>
      <c r="B1508" t="inlineStr">
        <is>
          <t>GHSA-28f4-mjfq-qrvf</t>
        </is>
      </c>
      <c r="C1508" t="inlineStr">
        <is>
          <t>buffes-xor</t>
        </is>
      </c>
      <c r="D1508" t="inlineStr">
        <is>
          <t>CRITICAL</t>
        </is>
      </c>
      <c r="E1508" t="inlineStr">
        <is>
          <t>Malicious Package in buffes-xor</t>
        </is>
      </c>
      <c r="F1508" t="inlineStr">
        <is>
          <t>Version 2.0.2 contained malicious code. The package targeted the Ethereum cryptocurrency and performed transactions to wallets not controlled by the user.
## Recommendation
Remove the package from your environment. Ensure no Ethereum funds were compromised.</t>
        </is>
      </c>
      <c r="G1508" t="inlineStr">
        <is>
          <t>2020-09-03T22:18:40Z</t>
        </is>
      </c>
      <c r="H1508" t="inlineStr">
        <is>
          <t>&gt;= 0.0.0</t>
        </is>
      </c>
      <c r="I1508" t="inlineStr"/>
    </row>
    <row r="1509">
      <c r="A1509" s="1" t="n">
        <v>1507</v>
      </c>
      <c r="B1509" t="inlineStr">
        <is>
          <t>GHSA-x3w4-mrmv-cw2x</t>
        </is>
      </c>
      <c r="C1509" t="inlineStr">
        <is>
          <t>buffev-xor</t>
        </is>
      </c>
      <c r="D1509" t="inlineStr">
        <is>
          <t>CRITICAL</t>
        </is>
      </c>
      <c r="E1509" t="inlineStr">
        <is>
          <t>Malicious Package in buffev-xor</t>
        </is>
      </c>
      <c r="F1509" t="inlineStr">
        <is>
          <t>Version 2.0.2 contained malicious code. The package targeted the Ethereum cryptocurrency and performed transactions to wallets not controlled by the user.
## Recommendation
Remove the package from your environment. Ensure no Ethereum funds were compromised.</t>
        </is>
      </c>
      <c r="G1509" t="inlineStr">
        <is>
          <t>2020-09-03T22:19:44Z</t>
        </is>
      </c>
      <c r="H1509" t="inlineStr">
        <is>
          <t>&gt;= 0.0.0</t>
        </is>
      </c>
      <c r="I1509" t="inlineStr"/>
    </row>
    <row r="1510">
      <c r="A1510" s="1" t="n">
        <v>1508</v>
      </c>
      <c r="B1510" t="inlineStr">
        <is>
          <t>GHSA-7frr-c83r-fm22</t>
        </is>
      </c>
      <c r="C1510" t="inlineStr">
        <is>
          <t>buffez-xor</t>
        </is>
      </c>
      <c r="D1510" t="inlineStr">
        <is>
          <t>CRITICAL</t>
        </is>
      </c>
      <c r="E1510" t="inlineStr">
        <is>
          <t>Malicious Package in buffez-xor</t>
        </is>
      </c>
      <c r="F1510" t="inlineStr">
        <is>
          <t>Version 2.0.2 contained malicious code. The package targeted the Ethereum cryptocurrency and performed transactions to wallets not controlled by the user.
## Recommendation
Remove the package from your environment. Ensure no Ethereum funds were compromised.</t>
        </is>
      </c>
      <c r="G1510" t="inlineStr">
        <is>
          <t>2020-09-03T22:20:49Z</t>
        </is>
      </c>
      <c r="H1510" t="inlineStr">
        <is>
          <t>&gt;= 0.0.0</t>
        </is>
      </c>
      <c r="I1510" t="inlineStr"/>
    </row>
    <row r="1511">
      <c r="A1511" s="1" t="n">
        <v>1509</v>
      </c>
      <c r="B1511" t="inlineStr">
        <is>
          <t>GHSA-r9cj-xj33-4q42</t>
        </is>
      </c>
      <c r="C1511" t="inlineStr">
        <is>
          <t>buffgr-xor</t>
        </is>
      </c>
      <c r="D1511" t="inlineStr">
        <is>
          <t>CRITICAL</t>
        </is>
      </c>
      <c r="E1511" t="inlineStr">
        <is>
          <t>Malicious Package in buffgr-xor</t>
        </is>
      </c>
      <c r="F1511" t="inlineStr">
        <is>
          <t>Version 2.0.2 contained malicious code. The package targeted the Ethereum cryptocurrency and performed transactions to wallets not controlled by the user.
## Recommendation
Remove the package from your environment. Ensure no Ethereum funds were compromised.</t>
        </is>
      </c>
      <c r="G1511" t="inlineStr">
        <is>
          <t>2020-09-03T22:21:54Z</t>
        </is>
      </c>
      <c r="H1511" t="inlineStr">
        <is>
          <t>&gt;= 0.0.0</t>
        </is>
      </c>
      <c r="I1511" t="inlineStr"/>
    </row>
    <row r="1512">
      <c r="A1512" s="1" t="n">
        <v>1510</v>
      </c>
      <c r="B1512" t="inlineStr">
        <is>
          <t>GHSA-wv39-cgmm-cq29</t>
        </is>
      </c>
      <c r="C1512" t="inlineStr">
        <is>
          <t>buffmr-xor</t>
        </is>
      </c>
      <c r="D1512" t="inlineStr">
        <is>
          <t>CRITICAL</t>
        </is>
      </c>
      <c r="E1512" t="inlineStr">
        <is>
          <t>Malicious Package in buffmr-xor</t>
        </is>
      </c>
      <c r="F1512" t="inlineStr">
        <is>
          <t>Version 2.0.2 contained malicious code. The package targeted the Ethereum cryptocurrency and performed transactions to wallets not controlled by the user.
## Recommendation
Remove the package from your environment. Ensure no Ethereum funds were compromised.</t>
        </is>
      </c>
      <c r="G1512" t="inlineStr">
        <is>
          <t>2020-09-03T22:23:00Z</t>
        </is>
      </c>
      <c r="H1512" t="inlineStr">
        <is>
          <t>&gt;= 0.0.0</t>
        </is>
      </c>
      <c r="I1512" t="inlineStr"/>
    </row>
    <row r="1513">
      <c r="A1513" s="1" t="n">
        <v>1511</v>
      </c>
      <c r="B1513" t="inlineStr">
        <is>
          <t>GHSA-p7qp-3fh7-pv4p</t>
        </is>
      </c>
      <c r="C1513" t="inlineStr">
        <is>
          <t>buffur-xor</t>
        </is>
      </c>
      <c r="D1513" t="inlineStr">
        <is>
          <t>CRITICAL</t>
        </is>
      </c>
      <c r="E1513" t="inlineStr">
        <is>
          <t>Malicious Package in buffur-xor</t>
        </is>
      </c>
      <c r="F1513" t="inlineStr">
        <is>
          <t>Version 2.0.2 contained malicious code. The package targeted the Ethereum cryptocurrency and performed transactions to wallets not controlled by the user.
## Recommendation
Remove the package from your environment. Ensure no Ethereum funds were compromised.</t>
        </is>
      </c>
      <c r="G1513" t="inlineStr">
        <is>
          <t>2020-09-03T22:24:04Z</t>
        </is>
      </c>
      <c r="H1513" t="inlineStr">
        <is>
          <t>&gt;= 0.0.0</t>
        </is>
      </c>
      <c r="I1513" t="inlineStr"/>
    </row>
    <row r="1514">
      <c r="A1514" s="1" t="n">
        <v>1512</v>
      </c>
      <c r="B1514" t="inlineStr">
        <is>
          <t>GHSA-2w8q-69fh-9gq6</t>
        </is>
      </c>
      <c r="C1514" t="inlineStr">
        <is>
          <t>bufger-xor</t>
        </is>
      </c>
      <c r="D1514" t="inlineStr">
        <is>
          <t>CRITICAL</t>
        </is>
      </c>
      <c r="E1514" t="inlineStr">
        <is>
          <t>Malicious Package in bufger-xor</t>
        </is>
      </c>
      <c r="F1514" t="inlineStr">
        <is>
          <t>Version 2.0.2 contained malicious code. The package targeted the Ethereum cryptocurrency and performed transactions to wallets not controlled by the user.
## Recommendation
Remove the package from your environment. Ensure no Ethereum funds were compromised.</t>
        </is>
      </c>
      <c r="G1514" t="inlineStr">
        <is>
          <t>2020-09-03T22:25:09Z</t>
        </is>
      </c>
      <c r="H1514" t="inlineStr">
        <is>
          <t>&gt;= 0.0.0</t>
        </is>
      </c>
      <c r="I1514" t="inlineStr"/>
    </row>
    <row r="1515">
      <c r="A1515" s="1" t="n">
        <v>1513</v>
      </c>
      <c r="B1515" t="inlineStr">
        <is>
          <t>GHSA-cr4x-w2v7-4mmf</t>
        </is>
      </c>
      <c r="C1515" t="inlineStr">
        <is>
          <t>bufver-xor</t>
        </is>
      </c>
      <c r="D1515" t="inlineStr">
        <is>
          <t>CRITICAL</t>
        </is>
      </c>
      <c r="E1515" t="inlineStr">
        <is>
          <t>Malicious Package in bufver-xor</t>
        </is>
      </c>
      <c r="F1515" t="inlineStr">
        <is>
          <t>Version 2.0.2 contained malicious code. The package targeted the Ethereum cryptocurrency and performed transactions to wallets not controlled by the user.
## Recommendation
Remove the package from your environment. Ensure no Ethereum funds were compromised.</t>
        </is>
      </c>
      <c r="G1515" t="inlineStr">
        <is>
          <t>2020-09-03T22:26:13Z</t>
        </is>
      </c>
      <c r="H1515" t="inlineStr">
        <is>
          <t>&gt;= 0.0.0</t>
        </is>
      </c>
      <c r="I1515" t="inlineStr"/>
    </row>
    <row r="1516">
      <c r="A1516" s="1" t="n">
        <v>1514</v>
      </c>
      <c r="B1516" t="inlineStr">
        <is>
          <t>GHSA-7xf6-cpxm-5mx9</t>
        </is>
      </c>
      <c r="C1516" t="inlineStr">
        <is>
          <t>bufner-xor</t>
        </is>
      </c>
      <c r="D1516" t="inlineStr">
        <is>
          <t>CRITICAL</t>
        </is>
      </c>
      <c r="E1516" t="inlineStr">
        <is>
          <t>Malicious Package in bufner-xor</t>
        </is>
      </c>
      <c r="F1516" t="inlineStr">
        <is>
          <t>Version 2.0.2 contained malicious code. The package targeted the Ethereum cryptocurrency and performed transactions to wallets not controlled by the user.
## Recommendation
Remove the package from your environment. Ensure no Ethereum funds were compromised.</t>
        </is>
      </c>
      <c r="G1516" t="inlineStr">
        <is>
          <t>2020-09-03T22:27:18Z</t>
        </is>
      </c>
      <c r="H1516" t="inlineStr">
        <is>
          <t>&gt;= 0.0.0</t>
        </is>
      </c>
      <c r="I1516" t="inlineStr"/>
    </row>
    <row r="1517">
      <c r="A1517" s="1" t="n">
        <v>1515</v>
      </c>
      <c r="B1517" t="inlineStr">
        <is>
          <t>GHSA-6f93-xj8r-jp82</t>
        </is>
      </c>
      <c r="C1517" t="inlineStr">
        <is>
          <t>bunfer-xor</t>
        </is>
      </c>
      <c r="D1517" t="inlineStr">
        <is>
          <t>CRITICAL</t>
        </is>
      </c>
      <c r="E1517" t="inlineStr">
        <is>
          <t>Malicious Package in bunfer-xor</t>
        </is>
      </c>
      <c r="F1517" t="inlineStr">
        <is>
          <t>Version 2.0.2 contained malicious code. The package targeted the Ethereum cryptocurrency and performed transactions to wallets not controlled by the user.
## Recommendation
Remove the package from your environment. Ensure no Ethereum funds were compromised.</t>
        </is>
      </c>
      <c r="G1517" t="inlineStr">
        <is>
          <t>2020-09-03T22:28:21Z</t>
        </is>
      </c>
      <c r="H1517" t="inlineStr">
        <is>
          <t>&gt;= 0.0.0</t>
        </is>
      </c>
      <c r="I1517" t="inlineStr"/>
    </row>
    <row r="1518">
      <c r="A1518" s="1" t="n">
        <v>1516</v>
      </c>
      <c r="B1518" t="inlineStr">
        <is>
          <t>GHSA-8g64-9cm2-838j</t>
        </is>
      </c>
      <c r="C1518" t="inlineStr">
        <is>
          <t>bugfer-xor</t>
        </is>
      </c>
      <c r="D1518" t="inlineStr">
        <is>
          <t>CRITICAL</t>
        </is>
      </c>
      <c r="E1518" t="inlineStr">
        <is>
          <t>Malicious Package in bugfer-xor</t>
        </is>
      </c>
      <c r="F1518" t="inlineStr">
        <is>
          <t>Version 2.0.2 contained malicious code. The package targeted the Ethereum cryptocurrency and performed transactions to wallets not controlled by the user.
## Recommendation
Remove the package from your environment. Ensure no Ethereum funds were compromised.</t>
        </is>
      </c>
      <c r="G1518" t="inlineStr">
        <is>
          <t>2020-09-03T22:29:26Z</t>
        </is>
      </c>
      <c r="H1518" t="inlineStr">
        <is>
          <t>&gt;= 0.0.0</t>
        </is>
      </c>
      <c r="I1518" t="inlineStr"/>
    </row>
    <row r="1519">
      <c r="A1519" s="1" t="n">
        <v>1517</v>
      </c>
      <c r="B1519" t="inlineStr">
        <is>
          <t>GHSA-wjpj-gmc3-5w56</t>
        </is>
      </c>
      <c r="C1519" t="inlineStr">
        <is>
          <t>buvfer-xor</t>
        </is>
      </c>
      <c r="D1519" t="inlineStr">
        <is>
          <t>CRITICAL</t>
        </is>
      </c>
      <c r="E1519" t="inlineStr">
        <is>
          <t>Malicious Package in buvfer-xor</t>
        </is>
      </c>
      <c r="F1519" t="inlineStr">
        <is>
          <t>Version 2.0.2 contained malicious code. The package targeted the Ethereum cryptocurrency and performed transactions to wallets not controlled by the user.
## Recommendation
Remove the package from your environment. Ensure no Ethereum funds were compromised.</t>
        </is>
      </c>
      <c r="G1519" t="inlineStr">
        <is>
          <t>2020-09-03T22:30:31Z</t>
        </is>
      </c>
      <c r="H1519" t="inlineStr">
        <is>
          <t>&gt;= 0.0.0</t>
        </is>
      </c>
      <c r="I1519" t="inlineStr"/>
    </row>
    <row r="1520">
      <c r="A1520" s="1" t="n">
        <v>1518</v>
      </c>
      <c r="B1520" t="inlineStr">
        <is>
          <t>GHSA-7qg7-6g3g-8vxg</t>
        </is>
      </c>
      <c r="C1520" t="inlineStr">
        <is>
          <t>bwffer-xor</t>
        </is>
      </c>
      <c r="D1520" t="inlineStr">
        <is>
          <t>CRITICAL</t>
        </is>
      </c>
      <c r="E1520" t="inlineStr">
        <is>
          <t>Malicious Package in bwffer-xor</t>
        </is>
      </c>
      <c r="F1520" t="inlineStr">
        <is>
          <t>Version 2.0.2 contained malicious code. The package targeted the Ethereum cryptocurrency and performed transactions to wallets not controlled by the user.
## Recommendation
Remove the package from your environment. Ensure no Ethereum funds were compromised.</t>
        </is>
      </c>
      <c r="G1520" t="inlineStr">
        <is>
          <t>2020-09-03T22:46:25Z</t>
        </is>
      </c>
      <c r="H1520" t="inlineStr">
        <is>
          <t>&gt;= 0.0.0</t>
        </is>
      </c>
      <c r="I1520" t="inlineStr"/>
    </row>
    <row r="1521">
      <c r="A1521" s="1" t="n">
        <v>1519</v>
      </c>
      <c r="B1521" t="inlineStr">
        <is>
          <t>GHSA-6xm4-p6r2-mwrc</t>
        </is>
      </c>
      <c r="C1521" t="inlineStr">
        <is>
          <t>cuffer-xor</t>
        </is>
      </c>
      <c r="D1521" t="inlineStr">
        <is>
          <t>CRITICAL</t>
        </is>
      </c>
      <c r="E1521" t="inlineStr">
        <is>
          <t>Malicious Package in cuffer-xor</t>
        </is>
      </c>
      <c r="F1521" t="inlineStr">
        <is>
          <t>Version 2.0.2 contained malicious code. The package targeted the Ethereum cryptocurrency and performed transactions to wallets not controlled by the user.
## Recommendation
Remove the package from your environment. Ensure no Ethereum funds were compromised.</t>
        </is>
      </c>
      <c r="G1521" t="inlineStr">
        <is>
          <t>2020-09-03T22:47:30Z</t>
        </is>
      </c>
      <c r="H1521" t="inlineStr">
        <is>
          <t>&gt;= 0.0.0</t>
        </is>
      </c>
      <c r="I1521" t="inlineStr"/>
    </row>
    <row r="1522">
      <c r="A1522" s="1" t="n">
        <v>1520</v>
      </c>
      <c r="B1522" t="inlineStr">
        <is>
          <t>GHSA-c2g6-57fp-22wp</t>
        </is>
      </c>
      <c r="C1522" t="inlineStr">
        <is>
          <t>fuffer-xor</t>
        </is>
      </c>
      <c r="D1522" t="inlineStr">
        <is>
          <t>CRITICAL</t>
        </is>
      </c>
      <c r="E1522" t="inlineStr">
        <is>
          <t>Malicious Package in fuffer-xor</t>
        </is>
      </c>
      <c r="F1522" t="inlineStr">
        <is>
          <t>Version 2.0.2 contained malicious code. The package targeted the Ethereum cryptocurrency and performed transactions to wallets not controlled by the user.
## Recommendation
Remove the package from your environment. Ensure no Ethereum funds were compromised.</t>
        </is>
      </c>
      <c r="G1522" t="inlineStr">
        <is>
          <t>2020-09-03T22:48:35Z</t>
        </is>
      </c>
      <c r="H1522" t="inlineStr">
        <is>
          <t>&gt;= 0.0.0</t>
        </is>
      </c>
      <c r="I1522" t="inlineStr"/>
    </row>
    <row r="1523">
      <c r="A1523" s="1" t="n">
        <v>1521</v>
      </c>
      <c r="B1523" t="inlineStr">
        <is>
          <t>GHSA-gqq4-937c-2282</t>
        </is>
      </c>
      <c r="C1523" t="inlineStr">
        <is>
          <t>juffer-xor</t>
        </is>
      </c>
      <c r="D1523" t="inlineStr">
        <is>
          <t>CRITICAL</t>
        </is>
      </c>
      <c r="E1523" t="inlineStr">
        <is>
          <t>Malicious Package in juffer-xor</t>
        </is>
      </c>
      <c r="F1523" t="inlineStr">
        <is>
          <t>Version 2.0.2 contained malicious code. The package targeted the Ethereum cryptocurrency and performed transactions to wallets not controlled by the user.
## Recommendation
Remove the package from your environment. Ensure no Ethereum funds were compromised.</t>
        </is>
      </c>
      <c r="G1523" t="inlineStr">
        <is>
          <t>2020-09-03T22:49:42Z</t>
        </is>
      </c>
      <c r="H1523" t="inlineStr">
        <is>
          <t>&gt;= 0.0.0</t>
        </is>
      </c>
      <c r="I1523" t="inlineStr"/>
    </row>
    <row r="1524">
      <c r="A1524" s="1" t="n">
        <v>1522</v>
      </c>
      <c r="B1524" t="inlineStr">
        <is>
          <t>GHSA-2mxc-m4c3-wqhq</t>
        </is>
      </c>
      <c r="C1524" t="inlineStr">
        <is>
          <t>ruffer-xor</t>
        </is>
      </c>
      <c r="D1524" t="inlineStr">
        <is>
          <t>CRITICAL</t>
        </is>
      </c>
      <c r="E1524" t="inlineStr">
        <is>
          <t>Malicious Package in ruffer-xor</t>
        </is>
      </c>
      <c r="F1524" t="inlineStr">
        <is>
          <t>Version 2.0.2 contained malicious code. The package targeted the Ethereum cryptocurrency and performed transactions to wallets not controlled by the user.
## Recommendation
Remove the package from your environment. Ensure no Ethereum funds were compromised.</t>
        </is>
      </c>
      <c r="G1524" t="inlineStr">
        <is>
          <t>2020-09-03T22:50:46Z</t>
        </is>
      </c>
      <c r="H1524" t="inlineStr">
        <is>
          <t>&gt;= 0.0.0</t>
        </is>
      </c>
      <c r="I1524" t="inlineStr"/>
    </row>
    <row r="1525">
      <c r="A1525" s="1" t="n">
        <v>1523</v>
      </c>
      <c r="B1525" t="inlineStr">
        <is>
          <t>GHSA-88xx-23mf-rcj2</t>
        </is>
      </c>
      <c r="C1525" t="inlineStr">
        <is>
          <t>bs-sha3</t>
        </is>
      </c>
      <c r="D1525" t="inlineStr">
        <is>
          <t>CRITICAL</t>
        </is>
      </c>
      <c r="E1525" t="inlineStr">
        <is>
          <t>Malicious Package in bs-sha3</t>
        </is>
      </c>
      <c r="F1525" t="inlineStr">
        <is>
          <t>Version 0.8.0 contained malicious code. The package targeted the Ethereum cryptocurrency and performed transactions to wallets not controlled by the user.
## Recommendation
Remove the package from your environment. Ensure no Ethereum funds were compromised.</t>
        </is>
      </c>
      <c r="G1525" t="inlineStr">
        <is>
          <t>2020-09-03T22:51:52Z</t>
        </is>
      </c>
      <c r="H1525" t="inlineStr">
        <is>
          <t>&gt;= 0.0.0</t>
        </is>
      </c>
      <c r="I1525" t="inlineStr"/>
    </row>
    <row r="1526">
      <c r="A1526" s="1" t="n">
        <v>1524</v>
      </c>
      <c r="B1526" t="inlineStr">
        <is>
          <t>GHSA-6mrq-7r7m-hh4p</t>
        </is>
      </c>
      <c r="C1526" t="inlineStr">
        <is>
          <t>hs-sha3</t>
        </is>
      </c>
      <c r="D1526" t="inlineStr">
        <is>
          <t>CRITICAL</t>
        </is>
      </c>
      <c r="E1526" t="inlineStr">
        <is>
          <t>Malicious Package in hs-sha3</t>
        </is>
      </c>
      <c r="F1526" t="inlineStr">
        <is>
          <t>Version 0.8.0 contained malicious code. The package targeted the Ethereum cryptocurrency and performed transactions to wallets not controlled by the user.
## Recommendation
Remove the package from your environment. Ensure no Ethereum funds were compromised.</t>
        </is>
      </c>
      <c r="G1526" t="inlineStr">
        <is>
          <t>2020-09-03T22:52:58Z</t>
        </is>
      </c>
      <c r="H1526" t="inlineStr">
        <is>
          <t>&gt;= 0.0.0</t>
        </is>
      </c>
      <c r="I1526" t="inlineStr"/>
    </row>
    <row r="1527">
      <c r="A1527" s="1" t="n">
        <v>1525</v>
      </c>
      <c r="B1527" t="inlineStr">
        <is>
          <t>GHSA-p3jx-g34v-q56j</t>
        </is>
      </c>
      <c r="C1527" t="inlineStr">
        <is>
          <t>j3-sha3</t>
        </is>
      </c>
      <c r="D1527" t="inlineStr">
        <is>
          <t>CRITICAL</t>
        </is>
      </c>
      <c r="E1527" t="inlineStr">
        <is>
          <t>Malicious Package in j3-sha3</t>
        </is>
      </c>
      <c r="F1527" t="inlineStr">
        <is>
          <t>Version 0.8.0 contained malicious code. The package targeted the Ethereum cryptocurrency and performed transactions to wallets not controlled by the user.
## Recommendation
Remove the package from your environment. Ensure no Ethereum funds were compromised.</t>
        </is>
      </c>
      <c r="G1527" t="inlineStr">
        <is>
          <t>2020-09-03T22:54:02Z</t>
        </is>
      </c>
      <c r="H1527" t="inlineStr">
        <is>
          <t>&gt;= 0.0.0</t>
        </is>
      </c>
      <c r="I1527" t="inlineStr"/>
    </row>
    <row r="1528">
      <c r="A1528" s="1" t="n">
        <v>1526</v>
      </c>
      <c r="B1528" t="inlineStr">
        <is>
          <t>GHSA-gfj6-p24g-6hpm</t>
        </is>
      </c>
      <c r="C1528" t="inlineStr">
        <is>
          <t>jc-sha3</t>
        </is>
      </c>
      <c r="D1528" t="inlineStr">
        <is>
          <t>CRITICAL</t>
        </is>
      </c>
      <c r="E1528" t="inlineStr">
        <is>
          <t>Malicious Package in jc-sha3</t>
        </is>
      </c>
      <c r="F1528" t="inlineStr">
        <is>
          <t>Version 0.8.0 contained malicious code. The package targeted the Ethereum cryptocurrency and performed transactions to wallets not controlled by the user.
## Recommendation
Remove the package from your environment. Ensure no Ethereum funds were compromised.</t>
        </is>
      </c>
      <c r="G1528" t="inlineStr">
        <is>
          <t>2020-09-03T22:55:06Z</t>
        </is>
      </c>
      <c r="H1528" t="inlineStr">
        <is>
          <t>&gt;= 0.0.0</t>
        </is>
      </c>
      <c r="I1528" t="inlineStr"/>
    </row>
    <row r="1529">
      <c r="A1529" s="1" t="n">
        <v>1527</v>
      </c>
      <c r="B1529" t="inlineStr">
        <is>
          <t>GHSA-x8m7-cv39-xmg9</t>
        </is>
      </c>
      <c r="C1529" t="inlineStr">
        <is>
          <t>jq-sha3</t>
        </is>
      </c>
      <c r="D1529" t="inlineStr">
        <is>
          <t>CRITICAL</t>
        </is>
      </c>
      <c r="E1529" t="inlineStr">
        <is>
          <t>Malicious Package in jq-sha3</t>
        </is>
      </c>
      <c r="F1529" t="inlineStr">
        <is>
          <t>Version 0.8.0 contained malicious code. The package targeted the Ethereum cryptocurrency and performed transactions to wallets not controlled by the user.
## Recommendation
Remove the package from your environment. Ensure no Ethereum funds were compromised.</t>
        </is>
      </c>
      <c r="G1529" t="inlineStr">
        <is>
          <t>2020-09-03T22:56:10Z</t>
        </is>
      </c>
      <c r="H1529" t="inlineStr">
        <is>
          <t>&gt;= 0.0.0</t>
        </is>
      </c>
      <c r="I1529" t="inlineStr"/>
    </row>
    <row r="1530">
      <c r="A1530" s="1" t="n">
        <v>1528</v>
      </c>
      <c r="B1530" t="inlineStr">
        <is>
          <t>GHSA-67mp-pcv9-vvq6</t>
        </is>
      </c>
      <c r="C1530" t="inlineStr">
        <is>
          <t>jr-sha3</t>
        </is>
      </c>
      <c r="D1530" t="inlineStr">
        <is>
          <t>CRITICAL</t>
        </is>
      </c>
      <c r="E1530" t="inlineStr">
        <is>
          <t>Malicious Package in jr-sha3</t>
        </is>
      </c>
      <c r="F1530" t="inlineStr">
        <is>
          <t>Version 0.8.0 contained malicious code. The package targeted the Ethereum cryptocurrency and performed transactions to wallets not controlled by the user.
## Recommendation
Remove the package from your environment. Ensure no Ethereum funds were compromised.</t>
        </is>
      </c>
      <c r="G1530" t="inlineStr">
        <is>
          <t>2020-09-03T22:57:14Z</t>
        </is>
      </c>
      <c r="H1530" t="inlineStr">
        <is>
          <t>&gt;= 0.0.0</t>
        </is>
      </c>
      <c r="I1530" t="inlineStr"/>
    </row>
    <row r="1531">
      <c r="A1531" s="1" t="n">
        <v>1529</v>
      </c>
      <c r="B1531" t="inlineStr">
        <is>
          <t>GHSA-52c9-458g-whrf</t>
        </is>
      </c>
      <c r="C1531" t="inlineStr">
        <is>
          <t>js-3ha3</t>
        </is>
      </c>
      <c r="D1531" t="inlineStr">
        <is>
          <t>CRITICAL</t>
        </is>
      </c>
      <c r="E1531" t="inlineStr">
        <is>
          <t>Malicious Package in js-3ha3</t>
        </is>
      </c>
      <c r="F1531" t="inlineStr">
        <is>
          <t>Version 0.8.0 contained malicious code. The package targeted the Ethereum cryptocurrency and performed transactions to wallets not controlled by the user.
## Recommendation
Remove the package from your environment. Ensure no Ethereum funds were compromised.</t>
        </is>
      </c>
      <c r="G1531" t="inlineStr">
        <is>
          <t>2020-09-03T22:58:17Z</t>
        </is>
      </c>
      <c r="H1531" t="inlineStr">
        <is>
          <t>&gt;= 0.0.0</t>
        </is>
      </c>
      <c r="I1531" t="inlineStr"/>
    </row>
    <row r="1532">
      <c r="A1532" s="1" t="n">
        <v>1530</v>
      </c>
      <c r="B1532" t="inlineStr">
        <is>
          <t>GHSA-7xf9-74cp-8hx3</t>
        </is>
      </c>
      <c r="C1532" t="inlineStr">
        <is>
          <t>js-cha3</t>
        </is>
      </c>
      <c r="D1532" t="inlineStr">
        <is>
          <t>CRITICAL</t>
        </is>
      </c>
      <c r="E1532" t="inlineStr">
        <is>
          <t>Malicious Package in js-cha3</t>
        </is>
      </c>
      <c r="F1532" t="inlineStr">
        <is>
          <t>Version 0.8.0 contained malicious code. The package targeted the Ethereum cryptocurrency and performed transactions to wallets not controlled by the user.
## Recommendation
Remove the package from your environment. Ensure no Ethereum funds were compromised.</t>
        </is>
      </c>
      <c r="G1532" t="inlineStr">
        <is>
          <t>2020-09-03T22:59:21Z</t>
        </is>
      </c>
      <c r="H1532" t="inlineStr">
        <is>
          <t>&gt;= 0.0.0</t>
        </is>
      </c>
      <c r="I1532" t="inlineStr"/>
    </row>
    <row r="1533">
      <c r="A1533" s="1" t="n">
        <v>1531</v>
      </c>
      <c r="B1533" t="inlineStr">
        <is>
          <t>GHSA-vf5m-q45w-8mh9</t>
        </is>
      </c>
      <c r="C1533" t="inlineStr">
        <is>
          <t>js-qha3</t>
        </is>
      </c>
      <c r="D1533" t="inlineStr">
        <is>
          <t>CRITICAL</t>
        </is>
      </c>
      <c r="E1533" t="inlineStr">
        <is>
          <t>Malicious Package in js-qha3</t>
        </is>
      </c>
      <c r="F1533" t="inlineStr">
        <is>
          <t>Version 0.8.0 contained malicious code. The package targeted the Ethereum cryptocurrency and performed transactions to wallets not controlled by the user.
## Recommendation
Remove the package from your environment. Ensure no Ethereum funds were compromised.</t>
        </is>
      </c>
      <c r="G1533" t="inlineStr">
        <is>
          <t>2020-09-03T23:00:25Z</t>
        </is>
      </c>
      <c r="H1533" t="inlineStr">
        <is>
          <t>&gt;= 0.0.0</t>
        </is>
      </c>
      <c r="I1533" t="inlineStr"/>
    </row>
    <row r="1534">
      <c r="A1534" s="1" t="n">
        <v>1532</v>
      </c>
      <c r="B1534" t="inlineStr">
        <is>
          <t>GHSA-95cg-3r4g-7w6j</t>
        </is>
      </c>
      <c r="C1534" t="inlineStr">
        <is>
          <t>js-rha3</t>
        </is>
      </c>
      <c r="D1534" t="inlineStr">
        <is>
          <t>CRITICAL</t>
        </is>
      </c>
      <c r="E1534" t="inlineStr">
        <is>
          <t>Malicious Package in js-rha3</t>
        </is>
      </c>
      <c r="F1534" t="inlineStr">
        <is>
          <t>Version 0.8.0 contained malicious code. The package targeted the Ethereum cryptocurrency and performed transactions to wallets not controlled by the user.
## Recommendation
Remove the package from your environment. Ensure no Ethereum funds were compromised.</t>
        </is>
      </c>
      <c r="G1534" t="inlineStr">
        <is>
          <t>2020-09-03T23:01:29Z</t>
        </is>
      </c>
      <c r="H1534" t="inlineStr">
        <is>
          <t>&gt;= 0.0.0</t>
        </is>
      </c>
      <c r="I1534" t="inlineStr"/>
    </row>
    <row r="1535">
      <c r="A1535" s="1" t="n">
        <v>1533</v>
      </c>
      <c r="B1535" t="inlineStr">
        <is>
          <t>GHSA-hvgc-mggg-pxr2</t>
        </is>
      </c>
      <c r="C1535" t="inlineStr">
        <is>
          <t>js-sha7</t>
        </is>
      </c>
      <c r="D1535" t="inlineStr">
        <is>
          <t>CRITICAL</t>
        </is>
      </c>
      <c r="E1535" t="inlineStr">
        <is>
          <t>Malicious Package in js-sha7</t>
        </is>
      </c>
      <c r="F1535" t="inlineStr">
        <is>
          <t>Version 0.8.0 contained malicious code. The package targeted the Ethereum cryptocurrency and performed transactions to wallets not controlled by the user.
## Recommendation
Remove the package from your environment. Ensure no Ethereum funds were compromised.</t>
        </is>
      </c>
      <c r="G1535" t="inlineStr">
        <is>
          <t>2020-09-03T23:02:33Z</t>
        </is>
      </c>
      <c r="H1535" t="inlineStr">
        <is>
          <t>&gt;= 0.0.0</t>
        </is>
      </c>
      <c r="I1535" t="inlineStr"/>
    </row>
    <row r="1536">
      <c r="A1536" s="1" t="n">
        <v>1534</v>
      </c>
      <c r="B1536" t="inlineStr">
        <is>
          <t>GHSA-5wq6-v5cw-jvfr</t>
        </is>
      </c>
      <c r="C1536" t="inlineStr">
        <is>
          <t>js-shas</t>
        </is>
      </c>
      <c r="D1536" t="inlineStr">
        <is>
          <t>CRITICAL</t>
        </is>
      </c>
      <c r="E1536" t="inlineStr">
        <is>
          <t>Malicious Package in js-shas</t>
        </is>
      </c>
      <c r="F1536" t="inlineStr">
        <is>
          <t>Version 0.8.0 contained malicious code. The package targeted the Ethereum cryptocurrency and performed transactions to wallets not controlled by the user.
## Recommendation
Remove the package from your environment. Ensure no Ethereum funds were compromised.</t>
        </is>
      </c>
      <c r="G1536" t="inlineStr">
        <is>
          <t>2020-09-03T23:03:36Z</t>
        </is>
      </c>
      <c r="H1536" t="inlineStr">
        <is>
          <t>&gt;= 0.0.0</t>
        </is>
      </c>
      <c r="I1536" t="inlineStr"/>
    </row>
    <row r="1537">
      <c r="A1537" s="1" t="n">
        <v>1535</v>
      </c>
      <c r="B1537" t="inlineStr">
        <is>
          <t>GHSA-69mf-2cw2-38m8</t>
        </is>
      </c>
      <c r="C1537" t="inlineStr">
        <is>
          <t>js-shc3</t>
        </is>
      </c>
      <c r="D1537" t="inlineStr">
        <is>
          <t>CRITICAL</t>
        </is>
      </c>
      <c r="E1537" t="inlineStr">
        <is>
          <t>Malicious Package in js-shc3</t>
        </is>
      </c>
      <c r="F1537" t="inlineStr">
        <is>
          <t>Version 0.8.0 contained malicious code. The package targeted the Ethereum cryptocurrency and performed transactions to wallets not controlled by the user.
## Recommendation
Remove the package from your environment. Ensure no Ethereum funds were compromised.</t>
        </is>
      </c>
      <c r="G1537" t="inlineStr">
        <is>
          <t>2020-09-03T23:04:40Z</t>
        </is>
      </c>
      <c r="H1537" t="inlineStr">
        <is>
          <t>&gt;= 0.0.0</t>
        </is>
      </c>
      <c r="I1537" t="inlineStr"/>
    </row>
    <row r="1538">
      <c r="A1538" s="1" t="n">
        <v>1536</v>
      </c>
      <c r="B1538" t="inlineStr">
        <is>
          <t>GHSA-f8jj-45fj-44r6</t>
        </is>
      </c>
      <c r="C1538" t="inlineStr">
        <is>
          <t>js-she3</t>
        </is>
      </c>
      <c r="D1538" t="inlineStr">
        <is>
          <t>CRITICAL</t>
        </is>
      </c>
      <c r="E1538" t="inlineStr">
        <is>
          <t>Malicious Package in js-she3</t>
        </is>
      </c>
      <c r="F1538" t="inlineStr">
        <is>
          <t>Version 0.8.0 contained malicious code. The package targeted the Ethereum cryptocurrency and performed transactions to wallets not controlled by the user.
## Recommendation
Remove the package from your environment. Ensure no Ethereum funds were compromised.</t>
        </is>
      </c>
      <c r="G1538" t="inlineStr">
        <is>
          <t>2020-09-03T23:05:43Z</t>
        </is>
      </c>
      <c r="H1538" t="inlineStr">
        <is>
          <t>&gt;= 0.0.0</t>
        </is>
      </c>
      <c r="I1538" t="inlineStr"/>
    </row>
    <row r="1539">
      <c r="A1539" s="1" t="n">
        <v>1537</v>
      </c>
      <c r="B1539" t="inlineStr">
        <is>
          <t>GHSA-g37j-v5gh-g25c</t>
        </is>
      </c>
      <c r="C1539" t="inlineStr">
        <is>
          <t>js-shi3</t>
        </is>
      </c>
      <c r="D1539" t="inlineStr">
        <is>
          <t>CRITICAL</t>
        </is>
      </c>
      <c r="E1539" t="inlineStr">
        <is>
          <t>Malicious Package in js-shi3</t>
        </is>
      </c>
      <c r="F1539" t="inlineStr">
        <is>
          <t>Version 0.8.0 contained malicious code. The package targeted the Ethereum cryptocurrency and performed transactions to wallets not controlled by the user.
## Recommendation
Remove the package from your environment. Ensure no Ethereum funds were compromised.</t>
        </is>
      </c>
      <c r="G1539" t="inlineStr">
        <is>
          <t>2020-09-03T23:06:48Z</t>
        </is>
      </c>
      <c r="H1539" t="inlineStr">
        <is>
          <t>&gt;= 0.0.0</t>
        </is>
      </c>
      <c r="I1539" t="inlineStr"/>
    </row>
    <row r="1540">
      <c r="A1540" s="1" t="n">
        <v>1538</v>
      </c>
      <c r="B1540" t="inlineStr">
        <is>
          <t>GHSA-766v-7gjx-55hf</t>
        </is>
      </c>
      <c r="C1540" t="inlineStr">
        <is>
          <t>js-shq3</t>
        </is>
      </c>
      <c r="D1540" t="inlineStr">
        <is>
          <t>CRITICAL</t>
        </is>
      </c>
      <c r="E1540" t="inlineStr">
        <is>
          <t>Malicious Package in js-shq3</t>
        </is>
      </c>
      <c r="F1540" t="inlineStr">
        <is>
          <t>Version 0.8.0 contained malicious code. The package targeted the Ethereum cryptocurrency and performed transactions to wallets not controlled by the user.
## Recommendation
Remove the package from your environment. Ensure no Ethereum funds were compromised.</t>
        </is>
      </c>
      <c r="G1540" t="inlineStr">
        <is>
          <t>2020-09-03T23:08:34Z</t>
        </is>
      </c>
      <c r="H1540" t="inlineStr">
        <is>
          <t>&gt;= 0.0.0</t>
        </is>
      </c>
      <c r="I1540" t="inlineStr"/>
    </row>
    <row r="1541">
      <c r="A1541" s="1" t="n">
        <v>1539</v>
      </c>
      <c r="B1541" t="inlineStr">
        <is>
          <t>GHSA-3mhm-jvqj-fvhg</t>
        </is>
      </c>
      <c r="C1541" t="inlineStr">
        <is>
          <t>js-sia3</t>
        </is>
      </c>
      <c r="D1541" t="inlineStr">
        <is>
          <t>CRITICAL</t>
        </is>
      </c>
      <c r="E1541" t="inlineStr">
        <is>
          <t>Malicious Package in js-sia3</t>
        </is>
      </c>
      <c r="F1541" t="inlineStr">
        <is>
          <t>Version 0.8.0 contained malicious code. The package targeted the Ethereum cryptocurrency and performed transactions to wallets not controlled by the user.
## Recommendation
Remove the package from your environment. Ensure no Ethereum funds were compromised.</t>
        </is>
      </c>
      <c r="G1541" t="inlineStr">
        <is>
          <t>2020-09-03T23:09:37Z</t>
        </is>
      </c>
      <c r="H1541" t="inlineStr">
        <is>
          <t>&gt;= 0.0.0</t>
        </is>
      </c>
      <c r="I1541" t="inlineStr"/>
    </row>
    <row r="1542">
      <c r="A1542" s="1" t="n">
        <v>1540</v>
      </c>
      <c r="B1542" t="inlineStr">
        <is>
          <t>GHSA-6343-m2qr-66gf</t>
        </is>
      </c>
      <c r="C1542" t="inlineStr">
        <is>
          <t>js-sja3</t>
        </is>
      </c>
      <c r="D1542" t="inlineStr">
        <is>
          <t>CRITICAL</t>
        </is>
      </c>
      <c r="E1542" t="inlineStr">
        <is>
          <t>Malicious Package in js-sja3</t>
        </is>
      </c>
      <c r="F1542" t="inlineStr">
        <is>
          <t>Version 0.8.0 contained malicious code. The package targeted the Ethereum cryptocurrency and performed transactions to wallets not controlled by the user.
## Recommendation
Remove the package from your environment. Ensure no Ethereum funds were compromised.</t>
        </is>
      </c>
      <c r="G1542" t="inlineStr">
        <is>
          <t>2020-09-03T23:10:41Z</t>
        </is>
      </c>
      <c r="H1542" t="inlineStr">
        <is>
          <t>&gt;= 0.0.0</t>
        </is>
      </c>
      <c r="I1542" t="inlineStr"/>
    </row>
    <row r="1543">
      <c r="A1543" s="1" t="n">
        <v>1541</v>
      </c>
      <c r="B1543" t="inlineStr">
        <is>
          <t>GHSA-h6m3-cx24-9626</t>
        </is>
      </c>
      <c r="C1543" t="inlineStr">
        <is>
          <t>js-sla3</t>
        </is>
      </c>
      <c r="D1543" t="inlineStr">
        <is>
          <t>CRITICAL</t>
        </is>
      </c>
      <c r="E1543" t="inlineStr">
        <is>
          <t>Malicious Package in js-sla3</t>
        </is>
      </c>
      <c r="F1543" t="inlineStr">
        <is>
          <t>Version 0.8.0 contained malicious code. The package targeted the Ethereum cryptocurrency and performed transactions to wallets not controlled by the user.
## Recommendation
Remove the package from your environment. Ensure no Ethereum funds were compromised.</t>
        </is>
      </c>
      <c r="G1543" t="inlineStr">
        <is>
          <t>2020-09-03T23:11:45Z</t>
        </is>
      </c>
      <c r="H1543" t="inlineStr">
        <is>
          <t>&gt;= 0.0.0</t>
        </is>
      </c>
      <c r="I1543" t="inlineStr"/>
    </row>
    <row r="1544">
      <c r="A1544" s="1" t="n">
        <v>1542</v>
      </c>
      <c r="B1544" t="inlineStr">
        <is>
          <t>GHSA-785g-gx74-gr39</t>
        </is>
      </c>
      <c r="C1544" t="inlineStr">
        <is>
          <t>js-wha3</t>
        </is>
      </c>
      <c r="D1544" t="inlineStr">
        <is>
          <t>CRITICAL</t>
        </is>
      </c>
      <c r="E1544" t="inlineStr">
        <is>
          <t>Malicious Package in js-wha3</t>
        </is>
      </c>
      <c r="F1544" t="inlineStr">
        <is>
          <t>Version 0.8.0 contained malicious code. The package targeted the Ethereum cryptocurrency and performed transactions to wallets not controlled by the user.
## Recommendation
Remove the package from your environment. Ensure no Ethereum funds were compromised.</t>
        </is>
      </c>
      <c r="G1544" t="inlineStr">
        <is>
          <t>2020-09-03T23:12:48Z</t>
        </is>
      </c>
      <c r="H1544" t="inlineStr">
        <is>
          <t>&gt;= 0.0.0</t>
        </is>
      </c>
      <c r="I1544" t="inlineStr"/>
    </row>
    <row r="1545">
      <c r="A1545" s="1" t="n">
        <v>1543</v>
      </c>
      <c r="B1545" t="inlineStr">
        <is>
          <t>GHSA-jh67-3wqw-cvhr</t>
        </is>
      </c>
      <c r="C1545" t="inlineStr">
        <is>
          <t>js-sxa3</t>
        </is>
      </c>
      <c r="D1545" t="inlineStr">
        <is>
          <t>CRITICAL</t>
        </is>
      </c>
      <c r="E1545" t="inlineStr">
        <is>
          <t>Malicious Package in js-sxa3</t>
        </is>
      </c>
      <c r="F1545" t="inlineStr">
        <is>
          <t>Version 0.8.0 contained malicious code. The package targeted the Ethereum cryptocurrency and performed transactions to wallets not controlled by the user.
## Recommendation
Remove the package from your environment. Ensure no Ethereum funds were compromised.</t>
        </is>
      </c>
      <c r="G1545" t="inlineStr">
        <is>
          <t>2020-09-03T23:13:52Z</t>
        </is>
      </c>
      <c r="H1545" t="inlineStr">
        <is>
          <t>&gt;= 0.0.0</t>
        </is>
      </c>
      <c r="I1545" t="inlineStr"/>
    </row>
    <row r="1546">
      <c r="A1546" s="1" t="n">
        <v>1544</v>
      </c>
      <c r="B1546" t="inlineStr">
        <is>
          <t>GHSA-657v-jjf8-83gh</t>
        </is>
      </c>
      <c r="C1546" t="inlineStr">
        <is>
          <t>jsmsha3</t>
        </is>
      </c>
      <c r="D1546" t="inlineStr">
        <is>
          <t>CRITICAL</t>
        </is>
      </c>
      <c r="E1546" t="inlineStr">
        <is>
          <t>Malicious Package in jsmsha3</t>
        </is>
      </c>
      <c r="F1546" t="inlineStr">
        <is>
          <t>Version 0.8.0 contained malicious code. The package targeted the Ethereum cryptocurrency and performed transactions to wallets not controlled by the user.
## Recommendation
Remove the package from your environment. Ensure no Ethereum funds were compromised.</t>
        </is>
      </c>
      <c r="G1546" t="inlineStr">
        <is>
          <t>2020-09-03T23:14:55Z</t>
        </is>
      </c>
      <c r="H1546" t="inlineStr">
        <is>
          <t>&gt;= 0.0.0</t>
        </is>
      </c>
      <c r="I1546" t="inlineStr"/>
    </row>
    <row r="1547">
      <c r="A1547" s="1" t="n">
        <v>1545</v>
      </c>
      <c r="B1547" t="inlineStr">
        <is>
          <t>GHSA-8g3r-968r-c644</t>
        </is>
      </c>
      <c r="C1547" t="inlineStr">
        <is>
          <t>jw-sha3</t>
        </is>
      </c>
      <c r="D1547" t="inlineStr">
        <is>
          <t>CRITICAL</t>
        </is>
      </c>
      <c r="E1547" t="inlineStr">
        <is>
          <t>Malicious Package in jw-sha3</t>
        </is>
      </c>
      <c r="F1547" t="inlineStr">
        <is>
          <t>Version 0.8.0 contained malicious code. The package targeted the Ethereum cryptocurrency and performed transactions to wallets not controlled by the user.
## Recommendation
Remove the package from your environment. Ensure no Ethereum funds were compromised.</t>
        </is>
      </c>
      <c r="G1547" t="inlineStr">
        <is>
          <t>2020-09-03T23:15:58Z</t>
        </is>
      </c>
      <c r="H1547" t="inlineStr">
        <is>
          <t>&gt;= 0.0.0</t>
        </is>
      </c>
      <c r="I1547" t="inlineStr"/>
    </row>
    <row r="1548">
      <c r="A1548" s="1" t="n">
        <v>1546</v>
      </c>
      <c r="B1548" t="inlineStr">
        <is>
          <t>GHSA-563h-49v8-g7x4</t>
        </is>
      </c>
      <c r="C1548" t="inlineStr">
        <is>
          <t>ks-sha3</t>
        </is>
      </c>
      <c r="D1548" t="inlineStr">
        <is>
          <t>CRITICAL</t>
        </is>
      </c>
      <c r="E1548" t="inlineStr">
        <is>
          <t>Malicious Package in ks-sha3</t>
        </is>
      </c>
      <c r="F1548" t="inlineStr">
        <is>
          <t>Version 0.8.0 contained malicious code. The package targeted the Ethereum cryptocurrency and performed transactions to wallets not controlled by the user.
## Recommendation
Remove the package from your environment. Ensure no Ethereum funds were compromised.</t>
        </is>
      </c>
      <c r="G1548" t="inlineStr">
        <is>
          <t>2020-09-03T23:17:01Z</t>
        </is>
      </c>
      <c r="H1548" t="inlineStr">
        <is>
          <t>&gt;= 0.0.0</t>
        </is>
      </c>
      <c r="I1548" t="inlineStr"/>
    </row>
    <row r="1549">
      <c r="A1549" s="1" t="n">
        <v>1547</v>
      </c>
      <c r="B1549" t="inlineStr">
        <is>
          <t>GHSA-j67m-jg9p-ppg4</t>
        </is>
      </c>
      <c r="C1549" t="inlineStr">
        <is>
          <t>ns-sha3</t>
        </is>
      </c>
      <c r="D1549" t="inlineStr">
        <is>
          <t>CRITICAL</t>
        </is>
      </c>
      <c r="E1549" t="inlineStr">
        <is>
          <t>Malicious Package in ns-sha3</t>
        </is>
      </c>
      <c r="F1549" t="inlineStr">
        <is>
          <t>Version 0.8.0 contained malicious code. The package targeted the Ethereum cryptocurrency and performed transactions to wallets not controlled by the user.
## Recommendation
Remove the package from your environment. Ensure no Ethereum funds were compromised.</t>
        </is>
      </c>
      <c r="G1549" t="inlineStr">
        <is>
          <t>2020-09-03T23:18:05Z</t>
        </is>
      </c>
      <c r="H1549" t="inlineStr">
        <is>
          <t>&gt;= 0.0.0</t>
        </is>
      </c>
      <c r="I1549" t="inlineStr"/>
    </row>
    <row r="1550">
      <c r="A1550" s="1" t="n">
        <v>1548</v>
      </c>
      <c r="B1550" t="inlineStr">
        <is>
          <t>GHSA-7696-qr5q-pg37</t>
        </is>
      </c>
      <c r="C1550" t="inlineStr">
        <is>
          <t>zs-sha3</t>
        </is>
      </c>
      <c r="D1550" t="inlineStr">
        <is>
          <t>CRITICAL</t>
        </is>
      </c>
      <c r="E1550" t="inlineStr">
        <is>
          <t>Malicious Package in zs-sha3</t>
        </is>
      </c>
      <c r="F1550" t="inlineStr">
        <is>
          <t>Version 0.8.0 contained malicious code. The package targeted the Ethereum cryptocurrency and performed transactions to wallets not controlled by the user.
## Recommendation
Remove the package from your environment. Ensure no Ethereum funds were compromised.</t>
        </is>
      </c>
      <c r="G1550" t="inlineStr">
        <is>
          <t>2020-09-03T23:19:08Z</t>
        </is>
      </c>
      <c r="H1550" t="inlineStr">
        <is>
          <t>&gt;= 0.0.0</t>
        </is>
      </c>
      <c r="I1550" t="inlineStr"/>
    </row>
    <row r="1551">
      <c r="A1551" s="1" t="n">
        <v>1549</v>
      </c>
      <c r="B1551" t="inlineStr">
        <is>
          <t>GHSA-f52g-6jhx-586p</t>
        </is>
      </c>
      <c r="C1551" t="inlineStr">
        <is>
          <t>handlebars</t>
        </is>
      </c>
      <c r="D1551" t="inlineStr">
        <is>
          <t>MODERATE</t>
        </is>
      </c>
      <c r="E1551" t="inlineStr">
        <is>
          <t>Denial of Service in handlebars</t>
        </is>
      </c>
      <c r="F1551" t="inlineStr">
        <is>
          <t>Affected versions of `handlebars` are vulnerable to Denial of Service. The package's parser may be forced into an endless loop while processing specially-crafted templates. This may allow attackers to exhaust system resources leading to Denial of Service.
## Recommendation
Upgrade to version 4.4.5 or later.</t>
        </is>
      </c>
      <c r="G1551" t="inlineStr">
        <is>
          <t>2020-09-03T23:20:12Z</t>
        </is>
      </c>
      <c r="H1551" t="inlineStr">
        <is>
          <t>&gt;= 4.0.0, &lt; 4.4.5</t>
        </is>
      </c>
      <c r="I1551" t="inlineStr">
        <is>
          <t>4.4.5</t>
        </is>
      </c>
    </row>
    <row r="1552">
      <c r="A1552" s="1" t="n">
        <v>1550</v>
      </c>
      <c r="B1552" t="inlineStr">
        <is>
          <t>GHSA-h6mq-3cj6-h738</t>
        </is>
      </c>
      <c r="C1552" t="inlineStr">
        <is>
          <t>showdown</t>
        </is>
      </c>
      <c r="D1552" t="inlineStr">
        <is>
          <t>LOW</t>
        </is>
      </c>
      <c r="E1552" t="inlineStr">
        <is>
          <t>Reverse Tabnabbing in showdown</t>
        </is>
      </c>
      <c r="F1552" t="inlineStr">
        <is>
          <t>Versions of `showdown` prior to 1.9.1 are vulnerable to [Reverse Tabnabbing](https://www.owasp.org/index.php/Reverse_Tabnabbing). The package uses `target='_blank'` in anchor tags, allowing attackers to access `window.opener` for the original page when opening links. This is commonly used for phishing attacks.
## Recommendation
Upgrade to version 1.9.1 or later.</t>
        </is>
      </c>
      <c r="G1552" t="inlineStr">
        <is>
          <t>2020-09-03T23:21:16Z</t>
        </is>
      </c>
      <c r="H1552" t="inlineStr">
        <is>
          <t>&lt; 1.9.1</t>
        </is>
      </c>
      <c r="I1552" t="inlineStr">
        <is>
          <t>1.9.1</t>
        </is>
      </c>
    </row>
    <row r="1553">
      <c r="A1553" s="1" t="n">
        <v>1551</v>
      </c>
      <c r="B1553" t="inlineStr">
        <is>
          <t>GHSA-jrj9-5qp6-2v8q</t>
        </is>
      </c>
      <c r="C1553" t="inlineStr">
        <is>
          <t>airtable</t>
        </is>
      </c>
      <c r="D1553" t="inlineStr">
        <is>
          <t>HIGH</t>
        </is>
      </c>
      <c r="E1553" t="inlineStr">
        <is>
          <t>Machine-In-The-Middle in airtable</t>
        </is>
      </c>
      <c r="F1553" t="inlineStr">
        <is>
          <t>Affected versions of `airtable` are vulnerable to Machine-In-The-Middle. The package has SSL certificate validation disabled by default unintentionally. This may allow attackers in a privileged network position to decrypt intercepted traffic.
## Recommendation
Upgrade to version 0.7.2 or later.</t>
        </is>
      </c>
      <c r="G1553" t="inlineStr">
        <is>
          <t>2020-09-03T23:22:19Z</t>
        </is>
      </c>
      <c r="H1553" t="inlineStr">
        <is>
          <t>&gt;= 0.1.19, &lt; 0.7.2</t>
        </is>
      </c>
      <c r="I1553" t="inlineStr">
        <is>
          <t>0.7.2</t>
        </is>
      </c>
    </row>
    <row r="1554">
      <c r="A1554" s="1" t="n">
        <v>1552</v>
      </c>
      <c r="B1554" t="inlineStr">
        <is>
          <t>GHSA-h24p-2c3m-5qf4</t>
        </is>
      </c>
      <c r="C1554" t="inlineStr">
        <is>
          <t>owl-orchard-apple-sunshine</t>
        </is>
      </c>
      <c r="D1554" t="inlineStr">
        <is>
          <t>CRITICAL</t>
        </is>
      </c>
      <c r="E1554" t="inlineStr">
        <is>
          <t>Malicious Package in owl-orchard-apple-sunshine</t>
        </is>
      </c>
      <c r="F1554" t="inlineStr">
        <is>
          <t>All versions of `owl-orchard-apple-sunshine` contain malicious code. The package downloads and runs a script that opens a reverse shell in the system.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54" t="inlineStr">
        <is>
          <t>2020-09-03T23:23:23Z</t>
        </is>
      </c>
      <c r="H1554" t="inlineStr">
        <is>
          <t>&gt;= 0.0.0</t>
        </is>
      </c>
      <c r="I1554" t="inlineStr"/>
    </row>
    <row r="1555">
      <c r="A1555" s="1" t="n">
        <v>1553</v>
      </c>
      <c r="B1555" t="inlineStr">
        <is>
          <t>GHSA-rcv7-4w2m-gj9v</t>
        </is>
      </c>
      <c r="C1555" t="inlineStr">
        <is>
          <t>sj-tw-test-security</t>
        </is>
      </c>
      <c r="D1555" t="inlineStr">
        <is>
          <t>CRITICAL</t>
        </is>
      </c>
      <c r="E1555" t="inlineStr">
        <is>
          <t>Malicious Package in sj-tw-test-security</t>
        </is>
      </c>
      <c r="F1555" t="inlineStr">
        <is>
          <t>All versions of `sj-tw-test-security` contain malicious code. The package downloads and runs a script that opens a reverse shell in the system.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55" t="inlineStr">
        <is>
          <t>2020-09-03T23:24:26Z</t>
        </is>
      </c>
      <c r="H1555" t="inlineStr">
        <is>
          <t>&gt;= 0.0.0</t>
        </is>
      </c>
      <c r="I1555" t="inlineStr"/>
    </row>
    <row r="1556">
      <c r="A1556" s="1" t="n">
        <v>1554</v>
      </c>
      <c r="B1556" t="inlineStr">
        <is>
          <t>GHSA-692h-g37c-qv44</t>
        </is>
      </c>
      <c r="C1556" t="inlineStr">
        <is>
          <t>sj-tw-sec</t>
        </is>
      </c>
      <c r="D1556" t="inlineStr">
        <is>
          <t>CRITICAL</t>
        </is>
      </c>
      <c r="E1556" t="inlineStr">
        <is>
          <t>Malicious Package in sj-tw-sec</t>
        </is>
      </c>
      <c r="F1556" t="inlineStr">
        <is>
          <t>All versions of `sj-tw-sec` contain malicious code. The package downloads and runs a script that opens a reverse shell in the system.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56" t="inlineStr">
        <is>
          <t>2020-09-03T23:25:30Z</t>
        </is>
      </c>
      <c r="H1556" t="inlineStr">
        <is>
          <t>&gt;= 0.0.0</t>
        </is>
      </c>
      <c r="I1556" t="inlineStr"/>
    </row>
    <row r="1557">
      <c r="A1557" s="1" t="n">
        <v>1555</v>
      </c>
      <c r="B1557" t="inlineStr">
        <is>
          <t>GHSA-4hfc-fv33-ph9p</t>
        </is>
      </c>
      <c r="C1557" t="inlineStr">
        <is>
          <t>sj-tw-abc</t>
        </is>
      </c>
      <c r="D1557" t="inlineStr">
        <is>
          <t>CRITICAL</t>
        </is>
      </c>
      <c r="E1557" t="inlineStr">
        <is>
          <t>Malicious Package in sj-tw-abc</t>
        </is>
      </c>
      <c r="F1557" t="inlineStr">
        <is>
          <t>All versions of `sj-tw-abc` contain malicious code. The package downloads and runs a script that opens a reverse shell in the system.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57" t="inlineStr">
        <is>
          <t>2020-09-03T23:26:33Z</t>
        </is>
      </c>
      <c r="H1557" t="inlineStr">
        <is>
          <t>&gt;= 0.0.0</t>
        </is>
      </c>
      <c r="I1557" t="inlineStr"/>
    </row>
    <row r="1558">
      <c r="A1558" s="1" t="n">
        <v>1556</v>
      </c>
      <c r="B1558" t="inlineStr">
        <is>
          <t>GHSA-r742-7j4h-hjr8</t>
        </is>
      </c>
      <c r="C1558" t="inlineStr">
        <is>
          <t>arsenic-tabasco-cyborg-peanut-butter</t>
        </is>
      </c>
      <c r="D1558" t="inlineStr">
        <is>
          <t>CRITICAL</t>
        </is>
      </c>
      <c r="E1558" t="inlineStr">
        <is>
          <t>Malicious Package in arsenic-tabasco-cyborg-peanut-butter</t>
        </is>
      </c>
      <c r="F1558" t="inlineStr">
        <is>
          <t>All versions of `arsenic-tabasco-cyborg-peanut-butter` contain malicious code. The package downloads and runs a script that opens a reverse shell in the system.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58" t="inlineStr">
        <is>
          <t>2020-09-03T23:27:36Z</t>
        </is>
      </c>
      <c r="H1558" t="inlineStr">
        <is>
          <t>&gt;= 0.0.0</t>
        </is>
      </c>
      <c r="I1558" t="inlineStr"/>
    </row>
    <row r="1559">
      <c r="A1559" s="1" t="n">
        <v>1557</v>
      </c>
      <c r="B1559" t="inlineStr">
        <is>
          <t>GHSA-6qgx-f452-7699</t>
        </is>
      </c>
      <c r="C1559" t="inlineStr">
        <is>
          <t>superhappyfuntime</t>
        </is>
      </c>
      <c r="D1559" t="inlineStr">
        <is>
          <t>CRITICAL</t>
        </is>
      </c>
      <c r="E1559" t="inlineStr">
        <is>
          <t>Malicious Package in superhappyfuntime</t>
        </is>
      </c>
      <c r="F1559" t="inlineStr">
        <is>
          <t>All versions of `superhappyfuntime` contain malicious code. The package downloads and runs a script that opens a reverse shell in the system.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59" t="inlineStr">
        <is>
          <t>2020-09-03T23:28:39Z</t>
        </is>
      </c>
      <c r="H1559" t="inlineStr">
        <is>
          <t>&gt;= 0.0.0</t>
        </is>
      </c>
      <c r="I1559" t="inlineStr"/>
    </row>
    <row r="1560">
      <c r="A1560" s="1" t="n">
        <v>1558</v>
      </c>
      <c r="B1560" t="inlineStr">
        <is>
          <t>GHSA-2cf5-4w76-r9qv</t>
        </is>
      </c>
      <c r="C1560" t="inlineStr">
        <is>
          <t>handlebars</t>
        </is>
      </c>
      <c r="D1560" t="inlineStr">
        <is>
          <t>HIGH</t>
        </is>
      </c>
      <c r="E1560" t="inlineStr">
        <is>
          <t>Arbitrary Code Execution in handlebars</t>
        </is>
      </c>
      <c r="F1560" t="inlineStr">
        <is>
          <t>Versions of `handlebars` prior to 3.0.8 or 4.5.2 are vulnerable to Arbitrary Code Execution. The package's lookup helper fails to properly validate templates, allowing attackers to submit templates that execute arbitrary JavaScript in the system. It can be used to run arbitrary code in a server processing Handlebars templates or on a victim's browser (effectively serving as Cross-Site Scripting).
The following template can be used to demonstrate the vulnerability:  
```{{#with "constructor"}}
	{{#with split as |a|}}
		{{pop (push "alert('Vulnerable Handlebars JS');")}}
		{{#with (concat (lookup join (slice 0 1)))}}
			{{#each (slice 2 3)}}
				{{#with (apply 0 a)}}
					{{.}}
				{{/with}}
			{{/each}}
		{{/with}}
	{{/with}}
{{/with}}```
## Recommendation
Upgrade to version 3.0.8, 4.5.2 or later.</t>
        </is>
      </c>
      <c r="G1560" t="inlineStr">
        <is>
          <t>2020-09-04T14:57:38Z</t>
        </is>
      </c>
      <c r="H1560" t="inlineStr">
        <is>
          <t>&lt; 3.0.8</t>
        </is>
      </c>
      <c r="I1560" t="inlineStr">
        <is>
          <t>3.0.8</t>
        </is>
      </c>
    </row>
    <row r="1561">
      <c r="A1561" s="1" t="n">
        <v>1559</v>
      </c>
      <c r="B1561" t="inlineStr">
        <is>
          <t>GHSA-2cf5-4w76-r9qv</t>
        </is>
      </c>
      <c r="C1561" t="inlineStr">
        <is>
          <t>handlebars</t>
        </is>
      </c>
      <c r="D1561" t="inlineStr">
        <is>
          <t>HIGH</t>
        </is>
      </c>
      <c r="E1561" t="inlineStr">
        <is>
          <t>Arbitrary Code Execution in handlebars</t>
        </is>
      </c>
      <c r="F1561" t="inlineStr">
        <is>
          <t>Versions of `handlebars` prior to 3.0.8 or 4.5.2 are vulnerable to Arbitrary Code Execution. The package's lookup helper fails to properly validate templates, allowing attackers to submit templates that execute arbitrary JavaScript in the system. It can be used to run arbitrary code in a server processing Handlebars templates or on a victim's browser (effectively serving as Cross-Site Scripting).
The following template can be used to demonstrate the vulnerability:  
```{{#with "constructor"}}
	{{#with split as |a|}}
		{{pop (push "alert('Vulnerable Handlebars JS');")}}
		{{#with (concat (lookup join (slice 0 1)))}}
			{{#each (slice 2 3)}}
				{{#with (apply 0 a)}}
					{{.}}
				{{/with}}
			{{/each}}
		{{/with}}
	{{/with}}
{{/with}}```
## Recommendation
Upgrade to version 3.0.8, 4.5.2 or later.</t>
        </is>
      </c>
      <c r="G1561" t="inlineStr">
        <is>
          <t>2020-09-04T14:57:38Z</t>
        </is>
      </c>
      <c r="H1561" t="inlineStr">
        <is>
          <t>&gt;= 4.0.0, &lt; 4.5.2</t>
        </is>
      </c>
      <c r="I1561" t="inlineStr">
        <is>
          <t>4.5.2</t>
        </is>
      </c>
    </row>
    <row r="1562">
      <c r="A1562" s="1" t="n">
        <v>1560</v>
      </c>
      <c r="B1562" t="inlineStr">
        <is>
          <t>GHSA-4fqg-89cc-5pv5</t>
        </is>
      </c>
      <c r="C1562" t="inlineStr">
        <is>
          <t>sj-labc</t>
        </is>
      </c>
      <c r="D1562" t="inlineStr">
        <is>
          <t>CRITICAL</t>
        </is>
      </c>
      <c r="E1562" t="inlineStr">
        <is>
          <t>Malicious Package in sj-labc</t>
        </is>
      </c>
      <c r="F1562" t="inlineStr">
        <is>
          <t>All versions of `sj-labc` contain malicious code. The package downloads and runs a script that opens a reverse shell in the system.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62" t="inlineStr">
        <is>
          <t>2020-09-04T14:58:44Z</t>
        </is>
      </c>
      <c r="H1562" t="inlineStr">
        <is>
          <t>&gt;= 0.0.0</t>
        </is>
      </c>
      <c r="I1562" t="inlineStr"/>
    </row>
    <row r="1563">
      <c r="A1563" s="1" t="n">
        <v>1561</v>
      </c>
      <c r="B1563" t="inlineStr">
        <is>
          <t>GHSA-c3hq-7mxh-mqxf</t>
        </is>
      </c>
      <c r="C1563" t="inlineStr">
        <is>
          <t>lighter-vm</t>
        </is>
      </c>
      <c r="D1563" t="inlineStr">
        <is>
          <t>CRITICAL</t>
        </is>
      </c>
      <c r="E1563" t="inlineStr">
        <is>
          <t>Sandbox Breakout / Arbitrary Code Execution in lighter-vm</t>
        </is>
      </c>
      <c r="F1563" t="inlineStr">
        <is>
          <t>All versions of `lighter-vm` are vulnerable to Sandbox Escape leading to Remote Code Execution. The package fails to restrict access to the main context through `this.constructor.constructor` . This may allow attackers to execute arbitrary code in the system. Evaluating the payload `this.constructor.constructor('return process.env')()` prints the contents of `process.env`.
## Recommendation
No fix is currently available. Consider using an alternative package until a fix is made available.</t>
        </is>
      </c>
      <c r="G1563" t="inlineStr">
        <is>
          <t>2020-09-04T14:59:50Z</t>
        </is>
      </c>
      <c r="H1563" t="inlineStr">
        <is>
          <t>&gt;= 0.0.0</t>
        </is>
      </c>
      <c r="I1563" t="inlineStr"/>
    </row>
    <row r="1564">
      <c r="A1564" s="1" t="n">
        <v>1562</v>
      </c>
      <c r="B1564" t="inlineStr">
        <is>
          <t>GHSA-gc25-3vc5-2jf9</t>
        </is>
      </c>
      <c r="C1564" t="inlineStr">
        <is>
          <t>sandbox</t>
        </is>
      </c>
      <c r="D1564" t="inlineStr">
        <is>
          <t>CRITICAL</t>
        </is>
      </c>
      <c r="E1564" t="inlineStr">
        <is>
          <t>Sandbox Breakout / Arbitrary Code Execution in sandbox</t>
        </is>
      </c>
      <c r="F1564" t="inlineStr">
        <is>
          <t>All versions of `sandbox` are vulnerable to Sandbox Escape leading to Remote Code Execution. The package fails to restrict access to the main context through `this.constructor.constructor` . This may allow attackers to execute arbitrary code in the system. Evaluating the payload `this.constructor.constructor('return process.env')()` prints the contents of `process.env`.
## Recommendation
No fix is currently available. Consider using an alternative package until a fix is made available.</t>
        </is>
      </c>
      <c r="G1564" t="inlineStr">
        <is>
          <t>2020-09-04T15:00:58Z</t>
        </is>
      </c>
      <c r="H1564" t="inlineStr">
        <is>
          <t>&gt;= 0.0.0</t>
        </is>
      </c>
      <c r="I1564" t="inlineStr"/>
    </row>
    <row r="1565">
      <c r="A1565" s="1" t="n">
        <v>1563</v>
      </c>
      <c r="B1565" t="inlineStr">
        <is>
          <t>GHSA-3gpc-w23c-w59w</t>
        </is>
      </c>
      <c r="C1565" t="inlineStr">
        <is>
          <t>pitboss-ng</t>
        </is>
      </c>
      <c r="D1565" t="inlineStr">
        <is>
          <t>CRITICAL</t>
        </is>
      </c>
      <c r="E1565" t="inlineStr">
        <is>
          <t>Sandbox Breakout / Arbitrary Code Execution in pitboss-ng</t>
        </is>
      </c>
      <c r="F1565" t="inlineStr">
        <is>
          <t>All versions of `pitboss-ng` are vulnerable to Sandbox Escape leading to Remote Code Execution. The package fails to restrict access to the main context through `this.constructor.constructor` . This may allow attackers to execute arbitrary code in the system. Evaluating the payload `this.constructor.constructor('return process.env')()` prints the contents of `process.env`.
## Recommendation
No fix is currently available. Consider using an alternative package until a fix is made available.</t>
        </is>
      </c>
      <c r="G1565" t="inlineStr">
        <is>
          <t>2020-09-04T15:02:06Z</t>
        </is>
      </c>
      <c r="H1565" t="inlineStr">
        <is>
          <t>&gt;= 0.0.0</t>
        </is>
      </c>
      <c r="I1565" t="inlineStr"/>
    </row>
    <row r="1566">
      <c r="A1566" s="1" t="n">
        <v>1564</v>
      </c>
      <c r="B1566" t="inlineStr">
        <is>
          <t>GHSA-jp99-5h8w-gmxc</t>
        </is>
      </c>
      <c r="C1566" t="inlineStr">
        <is>
          <t>@zhaoyao91/eval-in-vm</t>
        </is>
      </c>
      <c r="D1566" t="inlineStr">
        <is>
          <t>CRITICAL</t>
        </is>
      </c>
      <c r="E1566" t="inlineStr">
        <is>
          <t>Sandbox Breakout / Arbitrary Code Execution in @zhaoyao91/eval-in-vm</t>
        </is>
      </c>
      <c r="F1566" t="inlineStr">
        <is>
          <t>All versions of `@zhaoyao91/eval-in-vm` are vulnerable to Sandbox Escape leading to Remote Code Execution. The package fails to restrict access to the main context through `this.constructor.constructor` . This may allow attackers to execute arbitrary code in the system. Evaluating the payload `this.constructor.constructor('return process.env')()` prints the contents of `process.env`.
## Recommendation
No fix is currently available. Consider using an alternative package until a fix is made available.</t>
        </is>
      </c>
      <c r="G1566" t="inlineStr">
        <is>
          <t>2020-09-04T15:03:13Z</t>
        </is>
      </c>
      <c r="H1566" t="inlineStr">
        <is>
          <t>&gt;= 0.0.0</t>
        </is>
      </c>
      <c r="I1566" t="inlineStr"/>
    </row>
    <row r="1567">
      <c r="A1567" s="1" t="n">
        <v>1565</v>
      </c>
      <c r="B1567" t="inlineStr">
        <is>
          <t>GHSA-54qm-37qr-w5wq</t>
        </is>
      </c>
      <c r="C1567" t="inlineStr">
        <is>
          <t>veval</t>
        </is>
      </c>
      <c r="D1567" t="inlineStr">
        <is>
          <t>CRITICAL</t>
        </is>
      </c>
      <c r="E1567" t="inlineStr">
        <is>
          <t>Sandbox Breakout / Arbitrary Code Execution in veval</t>
        </is>
      </c>
      <c r="F1567" t="inlineStr">
        <is>
          <t>All versions of `veval` are vulnerable to Sandbox Escape leading to Remote Code Execution. The package fails to restrict access to the main context through `this.constructor.constructor` . This may allow attackers to execute arbitrary code in the system. Evaluating the payload `this.constructor.constructor('return process.env')()` prints the contents of `process.env`.
## Recommendation
No fix is currently available. Consider using an alternative package until a fix is made available.</t>
        </is>
      </c>
      <c r="G1567" t="inlineStr">
        <is>
          <t>2020-09-04T15:04:20Z</t>
        </is>
      </c>
      <c r="H1567" t="inlineStr">
        <is>
          <t>&gt;= 0.0.0</t>
        </is>
      </c>
      <c r="I1567" t="inlineStr"/>
    </row>
    <row r="1568">
      <c r="A1568" s="1" t="n">
        <v>1566</v>
      </c>
      <c r="B1568" t="inlineStr">
        <is>
          <t>GHSA-49c6-3wr4-8jr4</t>
        </is>
      </c>
      <c r="C1568" t="inlineStr">
        <is>
          <t>malicious-npm-package</t>
        </is>
      </c>
      <c r="D1568" t="inlineStr">
        <is>
          <t>CRITICAL</t>
        </is>
      </c>
      <c r="E1568" t="inlineStr">
        <is>
          <t>Malicious Package in malicious-npm-package</t>
        </is>
      </c>
      <c r="F1568" t="inlineStr">
        <is>
          <t>All versions of `malicious-npm-package` contain malicious code. The malware targets Windows systems. It runs a powershell command that downloads an executable file from a remote server and runs it.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68" t="inlineStr">
        <is>
          <t>2020-09-04T15:05:26Z</t>
        </is>
      </c>
      <c r="H1568" t="inlineStr">
        <is>
          <t>&gt;= 0.0.0</t>
        </is>
      </c>
      <c r="I1568" t="inlineStr"/>
    </row>
    <row r="1569">
      <c r="A1569" s="1" t="n">
        <v>1567</v>
      </c>
      <c r="B1569" t="inlineStr">
        <is>
          <t>GHSA-g9r4-xpmj-mj65</t>
        </is>
      </c>
      <c r="C1569" t="inlineStr">
        <is>
          <t>handlebars</t>
        </is>
      </c>
      <c r="D1569" t="inlineStr">
        <is>
          <t>HIGH</t>
        </is>
      </c>
      <c r="E1569" t="inlineStr">
        <is>
          <t>Prototype Pollution in handlebars</t>
        </is>
      </c>
      <c r="F1569" t="inlineStr">
        <is>
          <t>Versions of `handlebars` prior to 3.0.8 or 4.5.3 are vulnerable to prototype pollution. It is possible to add or modify properties to the Object prototype through a malicious template. This may allow attackers to crash the application or execute Arbitrary Code in specific conditions.
## Recommendation
Upgrade to version 3.0.8, 4.5.3 or later.</t>
        </is>
      </c>
      <c r="G1569" t="inlineStr">
        <is>
          <t>2020-09-04T15:06:32Z</t>
        </is>
      </c>
      <c r="H1569" t="inlineStr">
        <is>
          <t>&lt; 3.0.8</t>
        </is>
      </c>
      <c r="I1569" t="inlineStr">
        <is>
          <t>3.0.8</t>
        </is>
      </c>
    </row>
    <row r="1570">
      <c r="A1570" s="1" t="n">
        <v>1568</v>
      </c>
      <c r="B1570" t="inlineStr">
        <is>
          <t>GHSA-g9r4-xpmj-mj65</t>
        </is>
      </c>
      <c r="C1570" t="inlineStr">
        <is>
          <t>handlebars</t>
        </is>
      </c>
      <c r="D1570" t="inlineStr">
        <is>
          <t>HIGH</t>
        </is>
      </c>
      <c r="E1570" t="inlineStr">
        <is>
          <t>Prototype Pollution in handlebars</t>
        </is>
      </c>
      <c r="F1570" t="inlineStr">
        <is>
          <t>Versions of `handlebars` prior to 3.0.8 or 4.5.3 are vulnerable to prototype pollution. It is possible to add or modify properties to the Object prototype through a malicious template. This may allow attackers to crash the application or execute Arbitrary Code in specific conditions.
## Recommendation
Upgrade to version 3.0.8, 4.5.3 or later.</t>
        </is>
      </c>
      <c r="G1570" t="inlineStr">
        <is>
          <t>2020-09-04T15:06:32Z</t>
        </is>
      </c>
      <c r="H1570" t="inlineStr">
        <is>
          <t>&gt;= 4.0.0, &lt; 4.5.3</t>
        </is>
      </c>
      <c r="I1570" t="inlineStr">
        <is>
          <t>4.5.3</t>
        </is>
      </c>
    </row>
    <row r="1571">
      <c r="A1571" s="1" t="n">
        <v>1569</v>
      </c>
      <c r="B1571" t="inlineStr">
        <is>
          <t>GHSA-q2c6-c6pm-g3gh</t>
        </is>
      </c>
      <c r="C1571" t="inlineStr">
        <is>
          <t>handlebars</t>
        </is>
      </c>
      <c r="D1571" t="inlineStr">
        <is>
          <t>HIGH</t>
        </is>
      </c>
      <c r="E1571" t="inlineStr">
        <is>
          <t>Arbitrary Code Execution in handlebars</t>
        </is>
      </c>
      <c r="F1571" t="inlineStr">
        <is>
          <t>Versions of `handlebars` prior to 3.0.8 or 4.5.3 are vulnerable to Arbitrary Code Execution. The package's lookup helper fails to properly validate templates, allowing attackers to submit templates that execute arbitrary JavaScript in the system. It is due to an incomplete fix for a [previous issue](https://www.npmjs.com/advisories/1316). This vulnerability can be used to run arbitrary code in a server processing Handlebars templates or on a victim's browser (effectively serving as Cross-Site Scripting).
## Recommendation
Upgrade to version 3.0.8, 4.5.3 or later.</t>
        </is>
      </c>
      <c r="G1571" t="inlineStr">
        <is>
          <t>2020-09-04T15:07:38Z</t>
        </is>
      </c>
      <c r="H1571" t="inlineStr">
        <is>
          <t>&lt; 3.0.8</t>
        </is>
      </c>
      <c r="I1571" t="inlineStr">
        <is>
          <t>3.0.8</t>
        </is>
      </c>
    </row>
    <row r="1572">
      <c r="A1572" s="1" t="n">
        <v>1570</v>
      </c>
      <c r="B1572" t="inlineStr">
        <is>
          <t>GHSA-q2c6-c6pm-g3gh</t>
        </is>
      </c>
      <c r="C1572" t="inlineStr">
        <is>
          <t>handlebars</t>
        </is>
      </c>
      <c r="D1572" t="inlineStr">
        <is>
          <t>HIGH</t>
        </is>
      </c>
      <c r="E1572" t="inlineStr">
        <is>
          <t>Arbitrary Code Execution in handlebars</t>
        </is>
      </c>
      <c r="F1572" t="inlineStr">
        <is>
          <t>Versions of `handlebars` prior to 3.0.8 or 4.5.3 are vulnerable to Arbitrary Code Execution. The package's lookup helper fails to properly validate templates, allowing attackers to submit templates that execute arbitrary JavaScript in the system. It is due to an incomplete fix for a [previous issue](https://www.npmjs.com/advisories/1316). This vulnerability can be used to run arbitrary code in a server processing Handlebars templates or on a victim's browser (effectively serving as Cross-Site Scripting).
## Recommendation
Upgrade to version 3.0.8, 4.5.3 or later.</t>
        </is>
      </c>
      <c r="G1572" t="inlineStr">
        <is>
          <t>2020-09-04T15:07:38Z</t>
        </is>
      </c>
      <c r="H1572" t="inlineStr">
        <is>
          <t>&gt;= 4.0.0, &lt; 4.5.3</t>
        </is>
      </c>
      <c r="I1572" t="inlineStr">
        <is>
          <t>4.5.3</t>
        </is>
      </c>
    </row>
    <row r="1573">
      <c r="A1573" s="1" t="n">
        <v>1571</v>
      </c>
      <c r="B1573" t="inlineStr">
        <is>
          <t>GHSA-g7h8-p22m-2rvx</t>
        </is>
      </c>
      <c r="C1573" t="inlineStr">
        <is>
          <t>flat-wrap</t>
        </is>
      </c>
      <c r="D1573" t="inlineStr">
        <is>
          <t>HIGH</t>
        </is>
      </c>
      <c r="E1573" t="inlineStr">
        <is>
          <t>Prototype Pollution in flat-wrap</t>
        </is>
      </c>
      <c r="F1573" t="inlineStr">
        <is>
          <t>All versions of `flat-wrap` are vulnerable to prototype pollution. The function `unflatten`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1573" t="inlineStr">
        <is>
          <t>2020-09-04T15:08:46Z</t>
        </is>
      </c>
      <c r="H1573" t="inlineStr">
        <is>
          <t>&gt;= 0.0.0</t>
        </is>
      </c>
      <c r="I1573" t="inlineStr"/>
    </row>
    <row r="1574">
      <c r="A1574" s="1" t="n">
        <v>1572</v>
      </c>
      <c r="B1574" t="inlineStr">
        <is>
          <t>GHSA-6fh5-8wq8-w3wr</t>
        </is>
      </c>
      <c r="C1574" t="inlineStr">
        <is>
          <t>unflatten</t>
        </is>
      </c>
      <c r="D1574" t="inlineStr">
        <is>
          <t>HIGH</t>
        </is>
      </c>
      <c r="E1574" t="inlineStr">
        <is>
          <t>Prototype Pollution in unflatten</t>
        </is>
      </c>
      <c r="F1574" t="inlineStr">
        <is>
          <t>All versions of `unflatten` are vulnerable to prototype pollution. The function `unflatten`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1574" t="inlineStr">
        <is>
          <t>2020-09-04T15:09:55Z</t>
        </is>
      </c>
      <c r="H1574" t="inlineStr">
        <is>
          <t>&gt;= 0.0.0</t>
        </is>
      </c>
      <c r="I1574" t="inlineStr"/>
    </row>
    <row r="1575">
      <c r="A1575" s="1" t="n">
        <v>1573</v>
      </c>
      <c r="B1575" t="inlineStr">
        <is>
          <t>GHSA-wx77-rp39-c6vg</t>
        </is>
      </c>
      <c r="C1575" t="inlineStr">
        <is>
          <t>markdown</t>
        </is>
      </c>
      <c r="D1575" t="inlineStr">
        <is>
          <t>LOW</t>
        </is>
      </c>
      <c r="E1575" t="inlineStr">
        <is>
          <t>Regular Expression Denial of Service in markdown</t>
        </is>
      </c>
      <c r="F1575" t="inlineStr">
        <is>
          <t>All versions of `markdown` are vulnerable to Regular Expression Denial of Service (ReDoS). The `markdown.toHTML()` function has significantly degraded performance when parsing long strings containing underscores. This may lead to Denial of Service if the parser accepts user input.
## Recommendation
No fix is currently available. Consider using an alternative package until a fix is made available.</t>
        </is>
      </c>
      <c r="G1575" t="inlineStr">
        <is>
          <t>2020-09-04T15:11:03Z</t>
        </is>
      </c>
      <c r="H1575" t="inlineStr">
        <is>
          <t>&gt; 0.0.0</t>
        </is>
      </c>
      <c r="I1575" t="inlineStr"/>
    </row>
    <row r="1576">
      <c r="A1576" s="1" t="n">
        <v>1574</v>
      </c>
      <c r="B1576" t="inlineStr">
        <is>
          <t>GHSA-q9wr-gcjc-hq52</t>
        </is>
      </c>
      <c r="C1576" t="inlineStr">
        <is>
          <t>reggae</t>
        </is>
      </c>
      <c r="D1576" t="inlineStr">
        <is>
          <t>HIGH</t>
        </is>
      </c>
      <c r="E1576" t="inlineStr">
        <is>
          <t>Prototype Pollution in reggae</t>
        </is>
      </c>
      <c r="F1576" t="inlineStr">
        <is>
          <t>All versions of `reggae` are vulnerable to prototype pollution. The function `set` does not restrict the modification of an Object's prototype, which may allow a malicious to add or modify an existing property that will exist on all objects.
## Recommendation
No fix is currently available. Consider using an alternative package until a fix is made available.</t>
        </is>
      </c>
      <c r="G1576" t="inlineStr">
        <is>
          <t>2020-09-04T15:12:13Z</t>
        </is>
      </c>
      <c r="H1576" t="inlineStr">
        <is>
          <t>&gt;= 0.0.0</t>
        </is>
      </c>
      <c r="I1576" t="inlineStr"/>
    </row>
    <row r="1577">
      <c r="A1577" s="1" t="n">
        <v>1575</v>
      </c>
      <c r="B1577" t="inlineStr">
        <is>
          <t>GHSA-ch82-gqh6-9xj9</t>
        </is>
      </c>
      <c r="C1577" t="inlineStr">
        <is>
          <t>get-setter</t>
        </is>
      </c>
      <c r="D1577" t="inlineStr">
        <is>
          <t>HIGH</t>
        </is>
      </c>
      <c r="E1577" t="inlineStr">
        <is>
          <t>Prototype Pollution in get-setter</t>
        </is>
      </c>
      <c r="F1577" t="inlineStr">
        <is>
          <t>All versions of `get-setter` are vulnerable to prototype pollution. The function `set`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1577" t="inlineStr">
        <is>
          <t>2020-09-04T15:13:19Z</t>
        </is>
      </c>
      <c r="H1577" t="inlineStr">
        <is>
          <t>&gt;= 0.0.0</t>
        </is>
      </c>
      <c r="I1577" t="inlineStr"/>
    </row>
    <row r="1578">
      <c r="A1578" s="1" t="n">
        <v>1576</v>
      </c>
      <c r="B1578" t="inlineStr">
        <is>
          <t>GHSA-9qrg-h9g8-c65q</t>
        </is>
      </c>
      <c r="C1578" t="inlineStr">
        <is>
          <t>deep-setter</t>
        </is>
      </c>
      <c r="D1578" t="inlineStr">
        <is>
          <t>HIGH</t>
        </is>
      </c>
      <c r="E1578" t="inlineStr">
        <is>
          <t>Prototype Pollution in deep-setter</t>
        </is>
      </c>
      <c r="F1578" t="inlineStr">
        <is>
          <t>All versions of `deep-setter` are vulnerable to prototype pollution. The package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1578" t="inlineStr">
        <is>
          <t>2020-09-04T15:14:26Z</t>
        </is>
      </c>
      <c r="H1578" t="inlineStr">
        <is>
          <t>&gt;= 0.0.0</t>
        </is>
      </c>
      <c r="I1578" t="inlineStr"/>
    </row>
    <row r="1579">
      <c r="A1579" s="1" t="n">
        <v>1577</v>
      </c>
      <c r="B1579" t="inlineStr">
        <is>
          <t>GHSA-8j49-49jq-vwcq</t>
        </is>
      </c>
      <c r="C1579" t="inlineStr">
        <is>
          <t>getsetdeep</t>
        </is>
      </c>
      <c r="D1579" t="inlineStr">
        <is>
          <t>HIGH</t>
        </is>
      </c>
      <c r="E1579" t="inlineStr">
        <is>
          <t>Prototype Pollution in getsetdeep</t>
        </is>
      </c>
      <c r="F1579" t="inlineStr">
        <is>
          <t>All versions of `getsetdeep` are vulnerable to prototype pollution. The `setDeep()` function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1579" t="inlineStr">
        <is>
          <t>2020-09-04T15:15:34Z</t>
        </is>
      </c>
      <c r="H1579" t="inlineStr">
        <is>
          <t>&gt;= 0.0.0</t>
        </is>
      </c>
      <c r="I1579" t="inlineStr"/>
    </row>
    <row r="1580">
      <c r="A1580" s="1" t="n">
        <v>1578</v>
      </c>
      <c r="B1580" t="inlineStr">
        <is>
          <t>GHSA-qccf-q7p4-3q3j</t>
        </is>
      </c>
      <c r="C1580" t="inlineStr">
        <is>
          <t>safe-object2</t>
        </is>
      </c>
      <c r="D1580" t="inlineStr">
        <is>
          <t>HIGH</t>
        </is>
      </c>
      <c r="E1580" t="inlineStr">
        <is>
          <t>Prototype Pollution in safe-object2</t>
        </is>
      </c>
      <c r="F1580" t="inlineStr">
        <is>
          <t>All versions of `safe-object2` are vulnerable to prototype pollution. The `settter()` function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1580" t="inlineStr">
        <is>
          <t>2020-09-04T15:16:42Z</t>
        </is>
      </c>
      <c r="H1580" t="inlineStr">
        <is>
          <t>&gt;= 0.0.0</t>
        </is>
      </c>
      <c r="I1580" t="inlineStr"/>
    </row>
    <row r="1581">
      <c r="A1581" s="1" t="n">
        <v>1579</v>
      </c>
      <c r="B1581" t="inlineStr">
        <is>
          <t>GHSA-83pq-466j-fc6j</t>
        </is>
      </c>
      <c r="C1581" t="inlineStr">
        <is>
          <t>sahmat</t>
        </is>
      </c>
      <c r="D1581" t="inlineStr">
        <is>
          <t>HIGH</t>
        </is>
      </c>
      <c r="E1581" t="inlineStr">
        <is>
          <t>Prototype Pollution in sahmat</t>
        </is>
      </c>
      <c r="F1581" t="inlineStr">
        <is>
          <t>All versions of `sahmat ` are vulnerable to prototype pollution. The package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1581" t="inlineStr">
        <is>
          <t>2020-09-04T15:17:50Z</t>
        </is>
      </c>
      <c r="H1581" t="inlineStr">
        <is>
          <t>&gt;= 0.0.0</t>
        </is>
      </c>
      <c r="I1581" t="inlineStr"/>
    </row>
    <row r="1582">
      <c r="A1582" s="1" t="n">
        <v>1580</v>
      </c>
      <c r="B1582" t="inlineStr">
        <is>
          <t>GHSA-9gxr-rhx6-4jgv</t>
        </is>
      </c>
      <c r="C1582" t="inlineStr">
        <is>
          <t>notevil</t>
        </is>
      </c>
      <c r="D1582" t="inlineStr">
        <is>
          <t>MODERATE</t>
        </is>
      </c>
      <c r="E1582" t="inlineStr">
        <is>
          <t>Sandbox Breakout / Prototype Pollution in notevil</t>
        </is>
      </c>
      <c r="F1582" t="inlineStr">
        <is>
          <t>Versions of `notevil` prior to 1.3.3 are vulnerable to Sandbox Escape leading to Prototype pollution. The package fails to restrict access to the main context, allowing attacker to add or modify an object's prototype.
Evaluating the payload ```try{a[b];}catch(e){e.constructor.constructor('return __proto__.arguments.callee.__proto__.polluted=true')()}``` add the `polluted` property to Function.
## Recommendation
Upgrade to version 1.3.3 or later.</t>
        </is>
      </c>
      <c r="G1582" t="inlineStr">
        <is>
          <t>2020-09-04T15:18:57Z</t>
        </is>
      </c>
      <c r="H1582" t="inlineStr">
        <is>
          <t>&lt; 1.3.3</t>
        </is>
      </c>
      <c r="I1582" t="inlineStr">
        <is>
          <t>1.3.3</t>
        </is>
      </c>
    </row>
    <row r="1583">
      <c r="A1583" s="1" t="n">
        <v>1581</v>
      </c>
      <c r="B1583" t="inlineStr">
        <is>
          <t>GHSA-5p98-wpc9-g498</t>
        </is>
      </c>
      <c r="C1583" t="inlineStr">
        <is>
          <t>html-pdf-chrome</t>
        </is>
      </c>
      <c r="D1583" t="inlineStr">
        <is>
          <t>HIGH</t>
        </is>
      </c>
      <c r="E1583" t="inlineStr">
        <is>
          <t>Server-Side Request Forgery in html-pdf-chrome</t>
        </is>
      </c>
      <c r="F1583" t="inlineStr">
        <is>
          <t>All versions of `html-pdf-chrome` are vulnerable to Server-Side Request Forgery (SSRF). The package executes HTTP requests if the parsed HTML contains external references to resources, such as `&lt;iframe src="http://localhost" height="800px" width="800px"&gt;&lt;/iframe&gt;`. This allows attackers to access resources through HTTP that are accessible to the server, including private resources in the hosting environment.
## Recommendation
No fix is currently available. Consider using an alternative package until a fix is made available.</t>
        </is>
      </c>
      <c r="G1583" t="inlineStr">
        <is>
          <t>2020-09-04T15:21:32Z</t>
        </is>
      </c>
      <c r="H1583" t="inlineStr">
        <is>
          <t>&gt; 0.0.0</t>
        </is>
      </c>
      <c r="I1583" t="inlineStr"/>
    </row>
    <row r="1584">
      <c r="A1584" s="1" t="n">
        <v>1582</v>
      </c>
      <c r="B1584" t="inlineStr">
        <is>
          <t>GHSA-mmqv-m45h-q2hp</t>
        </is>
      </c>
      <c r="C1584" t="inlineStr">
        <is>
          <t>localeval</t>
        </is>
      </c>
      <c r="D1584" t="inlineStr">
        <is>
          <t>CRITICAL</t>
        </is>
      </c>
      <c r="E1584" t="inlineStr">
        <is>
          <t>Sandbox Breakout / Arbitrary Code Execution in localeval</t>
        </is>
      </c>
      <c r="F1584" t="inlineStr">
        <is>
          <t>All versions of `localeval` are vulnerable to Sandbox Escape leading to Remote Code Execution. The package fails to restrict access to the main context through `constructor.constructor`. This may allow attackers to execute arbitrary code in the system.  Evaluating the payload 
```
constructor.constructor("return process.env")()
``` 
returns the contents of `process.env`.
## Recommendation
No fix is currently available. Consider using an alternative package until a fix is made available.</t>
        </is>
      </c>
      <c r="G1584" t="inlineStr">
        <is>
          <t>2020-09-04T15:22:40Z</t>
        </is>
      </c>
      <c r="H1584" t="inlineStr">
        <is>
          <t>&gt;= 0.0.0</t>
        </is>
      </c>
      <c r="I1584" t="inlineStr"/>
    </row>
    <row r="1585">
      <c r="A1585" s="1" t="n">
        <v>1583</v>
      </c>
      <c r="B1585" t="inlineStr">
        <is>
          <t>GHSA-c5xm-m64m-f2vq</t>
        </is>
      </c>
      <c r="C1585" t="inlineStr">
        <is>
          <t>cxct</t>
        </is>
      </c>
      <c r="D1585" t="inlineStr">
        <is>
          <t>CRITICAL</t>
        </is>
      </c>
      <c r="E1585" t="inlineStr">
        <is>
          <t>Malicious Package in cxct</t>
        </is>
      </c>
      <c r="F1585" t="inlineStr">
        <is>
          <t>All versions of `cxct` contain malicious code. The package finds and exfiltrates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85" t="inlineStr">
        <is>
          <t>2020-09-04T15:23:47Z</t>
        </is>
      </c>
      <c r="H1585" t="inlineStr">
        <is>
          <t>&gt;= 0.0.0</t>
        </is>
      </c>
      <c r="I1585" t="inlineStr"/>
    </row>
    <row r="1586">
      <c r="A1586" s="1" t="n">
        <v>1584</v>
      </c>
      <c r="B1586" t="inlineStr">
        <is>
          <t>CVE-2019-10765</t>
        </is>
      </c>
      <c r="C1586" t="inlineStr">
        <is>
          <t>iobroker.admin</t>
        </is>
      </c>
      <c r="D1586" t="inlineStr">
        <is>
          <t>HIGH</t>
        </is>
      </c>
      <c r="E1586" t="inlineStr">
        <is>
          <t>Arbitrary File Write in iobroker.admin</t>
        </is>
      </c>
      <c r="F1586" t="inlineStr">
        <is>
          <t>Versions of `iobroker.admin` prior to 3.6.12 are vulnerable to Path Traversal. The package fails to restrict access to folders outside of the intended folder in the `/log/` route, which may allow attackers to include arbitrary files in the system. An attacker would need to be authenticated to perform the attack but the package has authentication disabled by default.
## Recommendation
Upgrade to version 3.6.12 or later.</t>
        </is>
      </c>
      <c r="G1586" t="inlineStr">
        <is>
          <t>2020-09-04T15:24:56Z</t>
        </is>
      </c>
      <c r="H1586" t="inlineStr">
        <is>
          <t>&lt; 3.6.12</t>
        </is>
      </c>
      <c r="I1586" t="inlineStr">
        <is>
          <t>3.6.12</t>
        </is>
      </c>
    </row>
    <row r="1587">
      <c r="A1587" s="1" t="n">
        <v>1585</v>
      </c>
      <c r="B1587" t="inlineStr">
        <is>
          <t>GHSA-hg79-j56m-fxgv</t>
        </is>
      </c>
      <c r="C1587" t="inlineStr">
        <is>
          <t>react</t>
        </is>
      </c>
      <c r="D1587" t="inlineStr">
        <is>
          <t>HIGH</t>
        </is>
      </c>
      <c r="E1587" t="inlineStr">
        <is>
          <t>Cross-Site Scripting in react</t>
        </is>
      </c>
      <c r="F1587" t="inlineStr">
        <is>
          <t>Versions of `react` prior to 0.14.0 are vulnerable to Cross-Site Scripting (XSS). The package's `createElement` function fails to properly validate its input object, allowing attackers to execute arbitrary JavaScript in a victim's browser.
## Recommendation
Upgrade to version 0.14.0 or later.</t>
        </is>
      </c>
      <c r="G1587" t="inlineStr">
        <is>
          <t>2020-09-04T15:26:04Z</t>
        </is>
      </c>
      <c r="H1587" t="inlineStr">
        <is>
          <t>&lt; 0.14.0</t>
        </is>
      </c>
      <c r="I1587" t="inlineStr">
        <is>
          <t>0.14.0</t>
        </is>
      </c>
    </row>
    <row r="1588">
      <c r="A1588" s="1" t="n">
        <v>1586</v>
      </c>
      <c r="B1588" t="inlineStr">
        <is>
          <t>GHSA-qp6m-jqfr-2f7v</t>
        </is>
      </c>
      <c r="C1588" t="inlineStr">
        <is>
          <t>babel-laoder</t>
        </is>
      </c>
      <c r="D1588" t="inlineStr">
        <is>
          <t>CRITICAL</t>
        </is>
      </c>
      <c r="E1588" t="inlineStr">
        <is>
          <t>Malicious Package in babel-laoder</t>
        </is>
      </c>
      <c r="F1588"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88" t="inlineStr">
        <is>
          <t>2020-09-04T15:27:11Z</t>
        </is>
      </c>
      <c r="H1588" t="inlineStr">
        <is>
          <t>&gt;= 0.0.0</t>
        </is>
      </c>
      <c r="I1588" t="inlineStr"/>
    </row>
    <row r="1589">
      <c r="A1589" s="1" t="n">
        <v>1587</v>
      </c>
      <c r="B1589" t="inlineStr">
        <is>
          <t>GHSA-vvfh-mvjv-w38q</t>
        </is>
      </c>
      <c r="C1589" t="inlineStr">
        <is>
          <t>babel-loadre</t>
        </is>
      </c>
      <c r="D1589" t="inlineStr">
        <is>
          <t>CRITICAL</t>
        </is>
      </c>
      <c r="E1589" t="inlineStr">
        <is>
          <t>Malicious Package in babel-loadre</t>
        </is>
      </c>
      <c r="F1589"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89" t="inlineStr">
        <is>
          <t>2020-09-04T15:28:19Z</t>
        </is>
      </c>
      <c r="H1589" t="inlineStr">
        <is>
          <t>&gt;= 0.0.0</t>
        </is>
      </c>
      <c r="I1589" t="inlineStr"/>
    </row>
    <row r="1590">
      <c r="A1590" s="1" t="n">
        <v>1588</v>
      </c>
      <c r="B1590" t="inlineStr">
        <is>
          <t>GHSA-9cph-cqqh-36pw</t>
        </is>
      </c>
      <c r="C1590" t="inlineStr">
        <is>
          <t>babel-loqder</t>
        </is>
      </c>
      <c r="D1590" t="inlineStr">
        <is>
          <t>CRITICAL</t>
        </is>
      </c>
      <c r="E1590" t="inlineStr">
        <is>
          <t>Malicious Package in babel-loqder</t>
        </is>
      </c>
      <c r="F1590"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0" t="inlineStr">
        <is>
          <t>2020-09-04T15:29:25Z</t>
        </is>
      </c>
      <c r="H1590" t="inlineStr">
        <is>
          <t>&gt;= 0.0.0</t>
        </is>
      </c>
      <c r="I1590" t="inlineStr"/>
    </row>
    <row r="1591">
      <c r="A1591" s="1" t="n">
        <v>1589</v>
      </c>
      <c r="B1591" t="inlineStr">
        <is>
          <t>GHSA-2jm5-2cqf-6vw9</t>
        </is>
      </c>
      <c r="C1591" t="inlineStr">
        <is>
          <t>baes-x</t>
        </is>
      </c>
      <c r="D1591" t="inlineStr">
        <is>
          <t>CRITICAL</t>
        </is>
      </c>
      <c r="E1591" t="inlineStr">
        <is>
          <t>Malicious Package in baes-x</t>
        </is>
      </c>
      <c r="F1591"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1" t="inlineStr">
        <is>
          <t>2020-09-04T15:30:32Z</t>
        </is>
      </c>
      <c r="H1591" t="inlineStr">
        <is>
          <t>&gt;= 0.0.0</t>
        </is>
      </c>
      <c r="I1591" t="inlineStr"/>
    </row>
    <row r="1592">
      <c r="A1592" s="1" t="n">
        <v>1590</v>
      </c>
      <c r="B1592" t="inlineStr">
        <is>
          <t>GHSA-2fwq-wx47-hm6x</t>
        </is>
      </c>
      <c r="C1592" t="inlineStr">
        <is>
          <t>bcion</t>
        </is>
      </c>
      <c r="D1592" t="inlineStr">
        <is>
          <t>CRITICAL</t>
        </is>
      </c>
      <c r="E1592" t="inlineStr">
        <is>
          <t>Malicious Package in bcion</t>
        </is>
      </c>
      <c r="F1592"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2" t="inlineStr">
        <is>
          <t>2020-09-04T15:31:39Z</t>
        </is>
      </c>
      <c r="H1592" t="inlineStr">
        <is>
          <t>&gt;= 0.0.0</t>
        </is>
      </c>
      <c r="I1592" t="inlineStr"/>
    </row>
    <row r="1593">
      <c r="A1593" s="1" t="n">
        <v>1591</v>
      </c>
      <c r="B1593" t="inlineStr">
        <is>
          <t>GHSA-7j93-5m2h-rvjx</t>
        </is>
      </c>
      <c r="C1593" t="inlineStr">
        <is>
          <t>bconi</t>
        </is>
      </c>
      <c r="D1593" t="inlineStr">
        <is>
          <t>CRITICAL</t>
        </is>
      </c>
      <c r="E1593" t="inlineStr">
        <is>
          <t>Malicious Package in bconi</t>
        </is>
      </c>
      <c r="F1593"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3" t="inlineStr">
        <is>
          <t>2020-09-04T15:32:46Z</t>
        </is>
      </c>
      <c r="H1593" t="inlineStr">
        <is>
          <t>&gt;= 0.0.0</t>
        </is>
      </c>
      <c r="I1593" t="inlineStr"/>
    </row>
    <row r="1594">
      <c r="A1594" s="1" t="n">
        <v>1592</v>
      </c>
      <c r="B1594" t="inlineStr">
        <is>
          <t>GHSA-xrrg-wfwc-c7r3</t>
        </is>
      </c>
      <c r="C1594" t="inlineStr">
        <is>
          <t>bictoin-ops</t>
        </is>
      </c>
      <c r="D1594" t="inlineStr">
        <is>
          <t>CRITICAL</t>
        </is>
      </c>
      <c r="E1594" t="inlineStr">
        <is>
          <t>Malicious Package in bictoin-ops</t>
        </is>
      </c>
      <c r="F1594"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4" t="inlineStr">
        <is>
          <t>2020-09-04T15:33:52Z</t>
        </is>
      </c>
      <c r="H1594" t="inlineStr">
        <is>
          <t>&gt;= 0.0.0</t>
        </is>
      </c>
      <c r="I1594" t="inlineStr"/>
    </row>
    <row r="1595">
      <c r="A1595" s="1" t="n">
        <v>1593</v>
      </c>
      <c r="B1595" t="inlineStr">
        <is>
          <t>GHSA-jqvv-r4w3-8f7w</t>
        </is>
      </c>
      <c r="C1595" t="inlineStr">
        <is>
          <t>bictoind-rpc</t>
        </is>
      </c>
      <c r="D1595" t="inlineStr">
        <is>
          <t>CRITICAL</t>
        </is>
      </c>
      <c r="E1595" t="inlineStr">
        <is>
          <t>Malicious Package in bictoind-rpc</t>
        </is>
      </c>
      <c r="F1595"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5" t="inlineStr">
        <is>
          <t>2020-09-04T15:35:00Z</t>
        </is>
      </c>
      <c r="H1595" t="inlineStr">
        <is>
          <t>&gt;= 0.0.0</t>
        </is>
      </c>
      <c r="I1595" t="inlineStr"/>
    </row>
    <row r="1596">
      <c r="A1596" s="1" t="n">
        <v>1594</v>
      </c>
      <c r="B1596" t="inlineStr">
        <is>
          <t>GHSA-hwh3-fhf6-73x9</t>
        </is>
      </c>
      <c r="C1596" t="inlineStr">
        <is>
          <t>bictoinjs-lib</t>
        </is>
      </c>
      <c r="D1596" t="inlineStr">
        <is>
          <t>CRITICAL</t>
        </is>
      </c>
      <c r="E1596" t="inlineStr">
        <is>
          <t>Malicious Package in bictoinjs-lib</t>
        </is>
      </c>
      <c r="F1596"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6" t="inlineStr">
        <is>
          <t>2020-09-04T15:36:09Z</t>
        </is>
      </c>
      <c r="H1596" t="inlineStr">
        <is>
          <t>&gt;= 0.0.0</t>
        </is>
      </c>
      <c r="I1596" t="inlineStr"/>
    </row>
    <row r="1597">
      <c r="A1597" s="1" t="n">
        <v>1595</v>
      </c>
      <c r="B1597" t="inlineStr">
        <is>
          <t>GHSA-wch2-46wj-6x5j</t>
        </is>
      </c>
      <c r="C1597" t="inlineStr">
        <is>
          <t>bip30</t>
        </is>
      </c>
      <c r="D1597" t="inlineStr">
        <is>
          <t>CRITICAL</t>
        </is>
      </c>
      <c r="E1597" t="inlineStr">
        <is>
          <t>Malicious Package in bip30</t>
        </is>
      </c>
      <c r="F1597"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7" t="inlineStr">
        <is>
          <t>2020-09-04T15:37:15Z</t>
        </is>
      </c>
      <c r="H1597" t="inlineStr">
        <is>
          <t>&gt;= 0.0.0</t>
        </is>
      </c>
      <c r="I1597" t="inlineStr"/>
    </row>
    <row r="1598">
      <c r="A1598" s="1" t="n">
        <v>1596</v>
      </c>
      <c r="B1598" t="inlineStr">
        <is>
          <t>GHSA-f8vf-6hwg-hw55</t>
        </is>
      </c>
      <c r="C1598" t="inlineStr">
        <is>
          <t>bictore-lib</t>
        </is>
      </c>
      <c r="D1598" t="inlineStr">
        <is>
          <t>CRITICAL</t>
        </is>
      </c>
      <c r="E1598" t="inlineStr">
        <is>
          <t>Malicious Package in bictore-lib</t>
        </is>
      </c>
      <c r="F1598"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8" t="inlineStr">
        <is>
          <t>2020-09-04T15:38:21Z</t>
        </is>
      </c>
      <c r="H1598" t="inlineStr">
        <is>
          <t>&gt;= 0.0.0</t>
        </is>
      </c>
      <c r="I1598" t="inlineStr"/>
    </row>
    <row r="1599">
      <c r="A1599" s="1" t="n">
        <v>1597</v>
      </c>
      <c r="B1599" t="inlineStr">
        <is>
          <t>GHSA-85q4-v37c-wfpc</t>
        </is>
      </c>
      <c r="C1599" t="inlineStr">
        <is>
          <t>bitcion-ops</t>
        </is>
      </c>
      <c r="D1599" t="inlineStr">
        <is>
          <t>CRITICAL</t>
        </is>
      </c>
      <c r="E1599" t="inlineStr">
        <is>
          <t>Malicious Package in bitcion-ops</t>
        </is>
      </c>
      <c r="F1599"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599" t="inlineStr">
        <is>
          <t>2020-09-04T15:39:28Z</t>
        </is>
      </c>
      <c r="H1599" t="inlineStr">
        <is>
          <t>&gt;= 0.0.0</t>
        </is>
      </c>
      <c r="I1599" t="inlineStr"/>
    </row>
    <row r="1600">
      <c r="A1600" s="1" t="n">
        <v>1598</v>
      </c>
      <c r="B1600" t="inlineStr">
        <is>
          <t>GHSA-qmgf-fp85-55gr</t>
        </is>
      </c>
      <c r="C1600" t="inlineStr">
        <is>
          <t>bitcionjs</t>
        </is>
      </c>
      <c r="D1600" t="inlineStr">
        <is>
          <t>CRITICAL</t>
        </is>
      </c>
      <c r="E1600" t="inlineStr">
        <is>
          <t>Malicious Package in bitcionjs</t>
        </is>
      </c>
      <c r="F1600"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0" t="inlineStr">
        <is>
          <t>2020-09-04T15:40:34Z</t>
        </is>
      </c>
      <c r="H1600" t="inlineStr">
        <is>
          <t>&gt;= 0.0.0</t>
        </is>
      </c>
      <c r="I1600" t="inlineStr"/>
    </row>
    <row r="1601">
      <c r="A1601" s="1" t="n">
        <v>1599</v>
      </c>
      <c r="B1601" t="inlineStr">
        <is>
          <t>GHSA-p4mf-4qvh-w8g5</t>
        </is>
      </c>
      <c r="C1601" t="inlineStr">
        <is>
          <t>bitcionjslib</t>
        </is>
      </c>
      <c r="D1601" t="inlineStr">
        <is>
          <t>CRITICAL</t>
        </is>
      </c>
      <c r="E1601" t="inlineStr">
        <is>
          <t>Malicious Package in bitcionjslib</t>
        </is>
      </c>
      <c r="F1601"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1" t="inlineStr">
        <is>
          <t>2020-09-04T15:41:42Z</t>
        </is>
      </c>
      <c r="H1601" t="inlineStr">
        <is>
          <t>&gt;= 0.0.0</t>
        </is>
      </c>
      <c r="I1601" t="inlineStr"/>
    </row>
    <row r="1602">
      <c r="A1602" s="1" t="n">
        <v>1600</v>
      </c>
      <c r="B1602" t="inlineStr">
        <is>
          <t>GHSA-37vc-gwvp-6cgv</t>
        </is>
      </c>
      <c r="C1602" t="inlineStr">
        <is>
          <t>bitcoijns-lib</t>
        </is>
      </c>
      <c r="D1602" t="inlineStr">
        <is>
          <t>CRITICAL</t>
        </is>
      </c>
      <c r="E1602" t="inlineStr">
        <is>
          <t>Malicious Package in bitcoijns-lib</t>
        </is>
      </c>
      <c r="F1602"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2" t="inlineStr">
        <is>
          <t>2020-09-04T15:42:49Z</t>
        </is>
      </c>
      <c r="H1602" t="inlineStr">
        <is>
          <t>&gt;= 0.0.0</t>
        </is>
      </c>
      <c r="I1602" t="inlineStr"/>
    </row>
    <row r="1603">
      <c r="A1603" s="1" t="n">
        <v>1601</v>
      </c>
      <c r="B1603" t="inlineStr">
        <is>
          <t>GHSA-rwmv-c7v8-v9vf</t>
        </is>
      </c>
      <c r="C1603" t="inlineStr">
        <is>
          <t>bitcoimd-rpc</t>
        </is>
      </c>
      <c r="D1603" t="inlineStr">
        <is>
          <t>CRITICAL</t>
        </is>
      </c>
      <c r="E1603" t="inlineStr">
        <is>
          <t>Malicious Package in bitcoimd-rpc</t>
        </is>
      </c>
      <c r="F1603"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3" t="inlineStr">
        <is>
          <t>2020-09-04T16:36:45Z</t>
        </is>
      </c>
      <c r="H1603" t="inlineStr">
        <is>
          <t>&gt;= 0.0.0</t>
        </is>
      </c>
      <c r="I1603" t="inlineStr"/>
    </row>
    <row r="1604">
      <c r="A1604" s="1" t="n">
        <v>1602</v>
      </c>
      <c r="B1604" t="inlineStr">
        <is>
          <t>GHSA-rv6q-p3x7-43fx</t>
        </is>
      </c>
      <c r="C1604" t="inlineStr">
        <is>
          <t>bitcoimjs-lib</t>
        </is>
      </c>
      <c r="D1604" t="inlineStr">
        <is>
          <t>CRITICAL</t>
        </is>
      </c>
      <c r="E1604" t="inlineStr">
        <is>
          <t>Malicious Package in bitcoimjs-lib</t>
        </is>
      </c>
      <c r="F1604"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4" t="inlineStr">
        <is>
          <t>2020-09-04T16:37:50Z</t>
        </is>
      </c>
      <c r="H1604" t="inlineStr">
        <is>
          <t>&gt;= 0.0.0</t>
        </is>
      </c>
      <c r="I1604" t="inlineStr"/>
    </row>
    <row r="1605">
      <c r="A1605" s="1" t="n">
        <v>1603</v>
      </c>
      <c r="B1605" t="inlineStr">
        <is>
          <t>GHSA-v8g7-9qv2-j865</t>
        </is>
      </c>
      <c r="C1605" t="inlineStr">
        <is>
          <t>bitcoin-osp</t>
        </is>
      </c>
      <c r="D1605" t="inlineStr">
        <is>
          <t>CRITICAL</t>
        </is>
      </c>
      <c r="E1605" t="inlineStr">
        <is>
          <t>Malicious Package in bitcoin-osp</t>
        </is>
      </c>
      <c r="F1605"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5" t="inlineStr">
        <is>
          <t>2020-09-04T16:38:55Z</t>
        </is>
      </c>
      <c r="H1605" t="inlineStr">
        <is>
          <t>&gt;= 0.0.0</t>
        </is>
      </c>
      <c r="I1605" t="inlineStr"/>
    </row>
    <row r="1606">
      <c r="A1606" s="1" t="n">
        <v>1604</v>
      </c>
      <c r="B1606" t="inlineStr">
        <is>
          <t>GHSA-8hqw-qp6r-vqcm</t>
        </is>
      </c>
      <c r="C1606" t="inlineStr">
        <is>
          <t>bitcoin-sweep</t>
        </is>
      </c>
      <c r="D1606" t="inlineStr">
        <is>
          <t>CRITICAL</t>
        </is>
      </c>
      <c r="E1606" t="inlineStr">
        <is>
          <t>Malicious Package in bitcoin-sweep</t>
        </is>
      </c>
      <c r="F1606"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6" t="inlineStr">
        <is>
          <t>2020-09-04T16:40:00Z</t>
        </is>
      </c>
      <c r="H1606" t="inlineStr">
        <is>
          <t>&gt;= 0.0.0</t>
        </is>
      </c>
      <c r="I1606" t="inlineStr"/>
    </row>
    <row r="1607">
      <c r="A1607" s="1" t="n">
        <v>1605</v>
      </c>
      <c r="B1607" t="inlineStr">
        <is>
          <t>GHSA-629c-j867-3v45</t>
        </is>
      </c>
      <c r="C1607" t="inlineStr">
        <is>
          <t>bitcoisnj-lib</t>
        </is>
      </c>
      <c r="D1607" t="inlineStr">
        <is>
          <t>CRITICAL</t>
        </is>
      </c>
      <c r="E1607" t="inlineStr">
        <is>
          <t>Malicious Package in bitcoisnj-lib</t>
        </is>
      </c>
      <c r="F1607"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7" t="inlineStr">
        <is>
          <t>2020-09-04T16:41:04Z</t>
        </is>
      </c>
      <c r="H1607" t="inlineStr">
        <is>
          <t>&gt;= 0.0.0</t>
        </is>
      </c>
      <c r="I1607" t="inlineStr"/>
    </row>
    <row r="1608">
      <c r="A1608" s="1" t="n">
        <v>1606</v>
      </c>
      <c r="B1608" t="inlineStr">
        <is>
          <t>GHSA-9298-m7jf-55h2</t>
        </is>
      </c>
      <c r="C1608" t="inlineStr">
        <is>
          <t>bitconid-rpc</t>
        </is>
      </c>
      <c r="D1608" t="inlineStr">
        <is>
          <t>CRITICAL</t>
        </is>
      </c>
      <c r="E1608" t="inlineStr">
        <is>
          <t>Malicious Package in bitconid-rpc</t>
        </is>
      </c>
      <c r="F1608"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8" t="inlineStr">
        <is>
          <t>2020-09-04T16:42:08Z</t>
        </is>
      </c>
      <c r="H1608" t="inlineStr">
        <is>
          <t>&gt;= 0.0.0</t>
        </is>
      </c>
      <c r="I1608" t="inlineStr"/>
    </row>
    <row r="1609">
      <c r="A1609" s="1" t="n">
        <v>1607</v>
      </c>
      <c r="B1609" t="inlineStr">
        <is>
          <t>GHSA-w9hw-v97w-g5f5</t>
        </is>
      </c>
      <c r="C1609" t="inlineStr">
        <is>
          <t>bitconi-ops</t>
        </is>
      </c>
      <c r="D1609" t="inlineStr">
        <is>
          <t>CRITICAL</t>
        </is>
      </c>
      <c r="E1609" t="inlineStr">
        <is>
          <t>Malicious Package in bitconi-ops</t>
        </is>
      </c>
      <c r="F1609"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09" t="inlineStr">
        <is>
          <t>2020-09-04T16:43:14Z</t>
        </is>
      </c>
      <c r="H1609" t="inlineStr">
        <is>
          <t>&gt;= 0.0.0</t>
        </is>
      </c>
      <c r="I1609" t="inlineStr"/>
    </row>
    <row r="1610">
      <c r="A1610" s="1" t="n">
        <v>1608</v>
      </c>
      <c r="B1610" t="inlineStr">
        <is>
          <t>GHSA-74hh-4rcv-pp27</t>
        </is>
      </c>
      <c r="C1610" t="inlineStr">
        <is>
          <t>bitconijs-lib</t>
        </is>
      </c>
      <c r="D1610" t="inlineStr">
        <is>
          <t>CRITICAL</t>
        </is>
      </c>
      <c r="E1610" t="inlineStr">
        <is>
          <t>Malicious Package in bitconijs-lib</t>
        </is>
      </c>
      <c r="F1610"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0" t="inlineStr">
        <is>
          <t>2020-09-04T16:44:19Z</t>
        </is>
      </c>
      <c r="H1610" t="inlineStr">
        <is>
          <t>&gt;= 0.0.0</t>
        </is>
      </c>
      <c r="I1610" t="inlineStr"/>
    </row>
    <row r="1611">
      <c r="A1611" s="1" t="n">
        <v>1609</v>
      </c>
      <c r="B1611" t="inlineStr">
        <is>
          <t>GHSA-4m3p-x2hp-2pgx</t>
        </is>
      </c>
      <c r="C1611" t="inlineStr">
        <is>
          <t>bitcroe-lib</t>
        </is>
      </c>
      <c r="D1611" t="inlineStr">
        <is>
          <t>CRITICAL</t>
        </is>
      </c>
      <c r="E1611" t="inlineStr">
        <is>
          <t>Malicious Package in bitcroe-lib</t>
        </is>
      </c>
      <c r="F1611"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1" t="inlineStr">
        <is>
          <t>2020-09-04T16:45:23Z</t>
        </is>
      </c>
      <c r="H1611" t="inlineStr">
        <is>
          <t>&gt;= 0.0.0</t>
        </is>
      </c>
      <c r="I1611" t="inlineStr"/>
    </row>
    <row r="1612">
      <c r="A1612" s="1" t="n">
        <v>1610</v>
      </c>
      <c r="B1612" t="inlineStr">
        <is>
          <t>GHSA-8gc6-65mm-xr6r</t>
        </is>
      </c>
      <c r="C1612" t="inlineStr">
        <is>
          <t>bp66</t>
        </is>
      </c>
      <c r="D1612" t="inlineStr">
        <is>
          <t>CRITICAL</t>
        </is>
      </c>
      <c r="E1612" t="inlineStr">
        <is>
          <t>Malicious Package in bp66</t>
        </is>
      </c>
      <c r="F1612"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2" t="inlineStr">
        <is>
          <t>2020-09-04T16:46:28Z</t>
        </is>
      </c>
      <c r="H1612" t="inlineStr">
        <is>
          <t>&gt;= 0.0.0</t>
        </is>
      </c>
      <c r="I1612" t="inlineStr"/>
    </row>
    <row r="1613">
      <c r="A1613" s="1" t="n">
        <v>1611</v>
      </c>
      <c r="B1613" t="inlineStr">
        <is>
          <t>GHSA-762c-v946-pf25</t>
        </is>
      </c>
      <c r="C1613" t="inlineStr">
        <is>
          <t>bpi39</t>
        </is>
      </c>
      <c r="D1613" t="inlineStr">
        <is>
          <t>CRITICAL</t>
        </is>
      </c>
      <c r="E1613" t="inlineStr">
        <is>
          <t>Malicious Package in bpi39</t>
        </is>
      </c>
      <c r="F1613"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3" t="inlineStr">
        <is>
          <t>2020-09-04T16:47:33Z</t>
        </is>
      </c>
      <c r="H1613" t="inlineStr">
        <is>
          <t>&gt;= 0.0.0</t>
        </is>
      </c>
      <c r="I1613" t="inlineStr"/>
    </row>
    <row r="1614">
      <c r="A1614" s="1" t="n">
        <v>1612</v>
      </c>
      <c r="B1614" t="inlineStr">
        <is>
          <t>GHSA-7xc4-793x-25jp</t>
        </is>
      </c>
      <c r="C1614" t="inlineStr">
        <is>
          <t>bpi66</t>
        </is>
      </c>
      <c r="D1614" t="inlineStr">
        <is>
          <t>CRITICAL</t>
        </is>
      </c>
      <c r="E1614" t="inlineStr">
        <is>
          <t>Malicious Package in bpi66</t>
        </is>
      </c>
      <c r="F1614"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4" t="inlineStr">
        <is>
          <t>2020-09-04T16:48:38Z</t>
        </is>
      </c>
      <c r="H1614" t="inlineStr">
        <is>
          <t>&gt;= 0.0.0</t>
        </is>
      </c>
      <c r="I1614" t="inlineStr"/>
    </row>
    <row r="1615">
      <c r="A1615" s="1" t="n">
        <v>1613</v>
      </c>
      <c r="B1615" t="inlineStr">
        <is>
          <t>GHSA-3cpj-mj3q-82wr</t>
        </is>
      </c>
      <c r="C1615" t="inlineStr">
        <is>
          <t>bs58chek</t>
        </is>
      </c>
      <c r="D1615" t="inlineStr">
        <is>
          <t>CRITICAL</t>
        </is>
      </c>
      <c r="E1615" t="inlineStr">
        <is>
          <t>Malicious Package in bs58chek</t>
        </is>
      </c>
      <c r="F1615"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5" t="inlineStr">
        <is>
          <t>2020-09-04T16:49:43Z</t>
        </is>
      </c>
      <c r="H1615" t="inlineStr">
        <is>
          <t>&gt;= 0.0.0</t>
        </is>
      </c>
      <c r="I1615" t="inlineStr"/>
    </row>
    <row r="1616">
      <c r="A1616" s="1" t="n">
        <v>1614</v>
      </c>
      <c r="B1616" t="inlineStr">
        <is>
          <t>GHSA-97mp-9g5c-6c93</t>
        </is>
      </c>
      <c r="C1616" t="inlineStr">
        <is>
          <t>bs58chcek</t>
        </is>
      </c>
      <c r="D1616" t="inlineStr">
        <is>
          <t>CRITICAL</t>
        </is>
      </c>
      <c r="E1616" t="inlineStr">
        <is>
          <t>Malicious Package in bs58chcek</t>
        </is>
      </c>
      <c r="F1616"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6" t="inlineStr">
        <is>
          <t>2020-09-04T16:50:48Z</t>
        </is>
      </c>
      <c r="H1616" t="inlineStr">
        <is>
          <t>&gt;= 0.0.0</t>
        </is>
      </c>
      <c r="I1616" t="inlineStr"/>
    </row>
    <row r="1617">
      <c r="A1617" s="1" t="n">
        <v>1615</v>
      </c>
      <c r="B1617" t="inlineStr">
        <is>
          <t>GHSA-fwvq-x4j9-hr5f</t>
        </is>
      </c>
      <c r="C1617" t="inlineStr">
        <is>
          <t>bs58chekc</t>
        </is>
      </c>
      <c r="D1617" t="inlineStr">
        <is>
          <t>CRITICAL</t>
        </is>
      </c>
      <c r="E1617" t="inlineStr">
        <is>
          <t>Malicious Package in bs58chekc</t>
        </is>
      </c>
      <c r="F1617"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7" t="inlineStr">
        <is>
          <t>2020-09-03T19:43:09Z</t>
        </is>
      </c>
      <c r="H1617" t="inlineStr">
        <is>
          <t>&gt;= 0.0.0</t>
        </is>
      </c>
      <c r="I1617" t="inlineStr"/>
    </row>
    <row r="1618">
      <c r="A1618" s="1" t="n">
        <v>1616</v>
      </c>
      <c r="B1618" t="inlineStr">
        <is>
          <t>GHSA-gvm7-8fq3-qjj2</t>
        </is>
      </c>
      <c r="C1618" t="inlineStr">
        <is>
          <t>bs85</t>
        </is>
      </c>
      <c r="D1618" t="inlineStr">
        <is>
          <t>CRITICAL</t>
        </is>
      </c>
      <c r="E1618" t="inlineStr">
        <is>
          <t>Malicious Package in bs85</t>
        </is>
      </c>
      <c r="F1618"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8" t="inlineStr">
        <is>
          <t>2020-09-03T19:43:18Z</t>
        </is>
      </c>
      <c r="H1618" t="inlineStr">
        <is>
          <t>&gt;= 0.0.0</t>
        </is>
      </c>
      <c r="I1618" t="inlineStr"/>
    </row>
    <row r="1619">
      <c r="A1619" s="1" t="n">
        <v>1617</v>
      </c>
      <c r="B1619" t="inlineStr">
        <is>
          <t>GHSA-4hq8-v42x-9wx3</t>
        </is>
      </c>
      <c r="C1619" t="inlineStr">
        <is>
          <t>bs85check</t>
        </is>
      </c>
      <c r="D1619" t="inlineStr">
        <is>
          <t>CRITICAL</t>
        </is>
      </c>
      <c r="E1619" t="inlineStr">
        <is>
          <t>Malicious Package in bs85check</t>
        </is>
      </c>
      <c r="F1619"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19" t="inlineStr">
        <is>
          <t>2020-09-04T16:51:52Z</t>
        </is>
      </c>
      <c r="H1619" t="inlineStr">
        <is>
          <t>&gt;= 0.0.0</t>
        </is>
      </c>
      <c r="I1619" t="inlineStr"/>
    </row>
    <row r="1620">
      <c r="A1620" s="1" t="n">
        <v>1618</v>
      </c>
      <c r="B1620" t="inlineStr">
        <is>
          <t>GHSA-xh8g-j88w-6v59</t>
        </is>
      </c>
      <c r="C1620" t="inlineStr">
        <is>
          <t>cionstring</t>
        </is>
      </c>
      <c r="D1620" t="inlineStr">
        <is>
          <t>CRITICAL</t>
        </is>
      </c>
      <c r="E1620" t="inlineStr">
        <is>
          <t>Malicious Package in cionstring</t>
        </is>
      </c>
      <c r="F1620"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0" t="inlineStr">
        <is>
          <t>2020-09-03T19:42:16Z</t>
        </is>
      </c>
      <c r="H1620" t="inlineStr">
        <is>
          <t>&gt;= 0.0.0</t>
        </is>
      </c>
      <c r="I1620" t="inlineStr"/>
    </row>
    <row r="1621">
      <c r="A1621" s="1" t="n">
        <v>1619</v>
      </c>
      <c r="B1621" t="inlineStr">
        <is>
          <t>GHSA-mgff-xpg3-3gwc</t>
        </is>
      </c>
      <c r="C1621" t="inlineStr">
        <is>
          <t>bsae-x</t>
        </is>
      </c>
      <c r="D1621" t="inlineStr">
        <is>
          <t>CRITICAL</t>
        </is>
      </c>
      <c r="E1621" t="inlineStr">
        <is>
          <t>Malicious Package in bsae-x</t>
        </is>
      </c>
      <c r="F1621"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1" t="inlineStr">
        <is>
          <t>2020-09-03T19:42:25Z</t>
        </is>
      </c>
      <c r="H1621" t="inlineStr">
        <is>
          <t>&gt;= 0.0.0</t>
        </is>
      </c>
      <c r="I1621" t="inlineStr"/>
    </row>
    <row r="1622">
      <c r="A1622" s="1" t="n">
        <v>1620</v>
      </c>
      <c r="B1622" t="inlineStr">
        <is>
          <t>GHSA-3h99-v4qw-p2h5</t>
        </is>
      </c>
      <c r="C1622" t="inlineStr">
        <is>
          <t>coinpayment</t>
        </is>
      </c>
      <c r="D1622" t="inlineStr">
        <is>
          <t>CRITICAL</t>
        </is>
      </c>
      <c r="E1622" t="inlineStr">
        <is>
          <t>Malicious Package in coinpayment</t>
        </is>
      </c>
      <c r="F1622"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2" t="inlineStr">
        <is>
          <t>2020-09-03T19:41:56Z</t>
        </is>
      </c>
      <c r="H1622" t="inlineStr">
        <is>
          <t>&gt;= 0.0.0</t>
        </is>
      </c>
      <c r="I1622" t="inlineStr"/>
    </row>
    <row r="1623">
      <c r="A1623" s="1" t="n">
        <v>1621</v>
      </c>
      <c r="B1623" t="inlineStr">
        <is>
          <t>GHSA-ff6g-gm92-rf32</t>
        </is>
      </c>
      <c r="C1623" t="inlineStr">
        <is>
          <t>coinstirng</t>
        </is>
      </c>
      <c r="D1623" t="inlineStr">
        <is>
          <t>CRITICAL</t>
        </is>
      </c>
      <c r="E1623" t="inlineStr">
        <is>
          <t>Malicious Package in coinstirng</t>
        </is>
      </c>
      <c r="F1623"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3" t="inlineStr">
        <is>
          <t>2020-09-03T19:42:06Z</t>
        </is>
      </c>
      <c r="H1623" t="inlineStr">
        <is>
          <t>&gt;= 0.0.0</t>
        </is>
      </c>
      <c r="I1623" t="inlineStr"/>
    </row>
    <row r="1624">
      <c r="A1624" s="1" t="n">
        <v>1622</v>
      </c>
      <c r="B1624" t="inlineStr">
        <is>
          <t>GHSA-4m3j-h8f2-4xh4</t>
        </is>
      </c>
      <c r="C1624" t="inlineStr">
        <is>
          <t>coinstrig</t>
        </is>
      </c>
      <c r="D1624" t="inlineStr">
        <is>
          <t>CRITICAL</t>
        </is>
      </c>
      <c r="E1624" t="inlineStr">
        <is>
          <t>Malicious Package in coinstrig</t>
        </is>
      </c>
      <c r="F1624"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4" t="inlineStr">
        <is>
          <t>2020-09-03T19:41:31Z</t>
        </is>
      </c>
      <c r="H1624" t="inlineStr">
        <is>
          <t>&gt;= 0.0.0</t>
        </is>
      </c>
      <c r="I1624" t="inlineStr"/>
    </row>
    <row r="1625">
      <c r="A1625" s="1" t="n">
        <v>1623</v>
      </c>
      <c r="B1625" t="inlineStr">
        <is>
          <t>GHSA-hj5w-xgw9-w4rj</t>
        </is>
      </c>
      <c r="C1625" t="inlineStr">
        <is>
          <t>coinstrng</t>
        </is>
      </c>
      <c r="D1625" t="inlineStr">
        <is>
          <t>CRITICAL</t>
        </is>
      </c>
      <c r="E1625" t="inlineStr">
        <is>
          <t>Malicious Package in coinstrng</t>
        </is>
      </c>
      <c r="F1625"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5" t="inlineStr">
        <is>
          <t>2020-09-03T19:41:44Z</t>
        </is>
      </c>
      <c r="H1625" t="inlineStr">
        <is>
          <t>&gt;= 0.0.0</t>
        </is>
      </c>
      <c r="I1625" t="inlineStr"/>
    </row>
    <row r="1626">
      <c r="A1626" s="1" t="n">
        <v>1624</v>
      </c>
      <c r="B1626" t="inlineStr">
        <is>
          <t>GHSA-mhxg-pr3j-v9gr</t>
        </is>
      </c>
      <c r="C1626" t="inlineStr">
        <is>
          <t>colne</t>
        </is>
      </c>
      <c r="D1626" t="inlineStr">
        <is>
          <t>CRITICAL</t>
        </is>
      </c>
      <c r="E1626" t="inlineStr">
        <is>
          <t>Malicious Package in colne</t>
        </is>
      </c>
      <c r="F1626"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6" t="inlineStr">
        <is>
          <t>2020-09-03T19:41:22Z</t>
        </is>
      </c>
      <c r="H1626" t="inlineStr">
        <is>
          <t>&gt;= 0.0.0</t>
        </is>
      </c>
      <c r="I1626" t="inlineStr"/>
    </row>
    <row r="1627">
      <c r="A1627" s="1" t="n">
        <v>1625</v>
      </c>
      <c r="B1627" t="inlineStr">
        <is>
          <t>GHSA-r8hx-3qx6-hxq9</t>
        </is>
      </c>
      <c r="C1627" t="inlineStr">
        <is>
          <t>commandre</t>
        </is>
      </c>
      <c r="D1627" t="inlineStr">
        <is>
          <t>CRITICAL</t>
        </is>
      </c>
      <c r="E1627" t="inlineStr">
        <is>
          <t>Malicious Package in commandre</t>
        </is>
      </c>
      <c r="F1627"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7" t="inlineStr">
        <is>
          <t>2020-09-03T19:41:14Z</t>
        </is>
      </c>
      <c r="H1627" t="inlineStr">
        <is>
          <t>&gt;= 0.0.0</t>
        </is>
      </c>
      <c r="I1627" t="inlineStr"/>
    </row>
    <row r="1628">
      <c r="A1628" s="1" t="n">
        <v>1626</v>
      </c>
      <c r="B1628" t="inlineStr">
        <is>
          <t>GHSA-xcgx-27q5-7634</t>
        </is>
      </c>
      <c r="C1628" t="inlineStr">
        <is>
          <t>commanedr</t>
        </is>
      </c>
      <c r="D1628" t="inlineStr">
        <is>
          <t>CRITICAL</t>
        </is>
      </c>
      <c r="E1628" t="inlineStr">
        <is>
          <t>Malicious Package in commanedr</t>
        </is>
      </c>
      <c r="F1628"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8" t="inlineStr">
        <is>
          <t>2020-09-03T19:41:05Z</t>
        </is>
      </c>
      <c r="H1628" t="inlineStr">
        <is>
          <t>&gt;= 0.0.0</t>
        </is>
      </c>
      <c r="I1628" t="inlineStr"/>
    </row>
    <row r="1629">
      <c r="A1629" s="1" t="n">
        <v>1627</v>
      </c>
      <c r="B1629" t="inlineStr">
        <is>
          <t>GHSA-cfc5-x58f-869w</t>
        </is>
      </c>
      <c r="C1629" t="inlineStr">
        <is>
          <t>conistring</t>
        </is>
      </c>
      <c r="D1629" t="inlineStr">
        <is>
          <t>CRITICAL</t>
        </is>
      </c>
      <c r="E1629" t="inlineStr">
        <is>
          <t>Malicious Package in conistring</t>
        </is>
      </c>
      <c r="F1629"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29" t="inlineStr">
        <is>
          <t>2020-09-03T19:40:55Z</t>
        </is>
      </c>
      <c r="H1629" t="inlineStr">
        <is>
          <t>&gt;= 0.0.0</t>
        </is>
      </c>
      <c r="I1629" t="inlineStr"/>
    </row>
    <row r="1630">
      <c r="A1630" s="1" t="n">
        <v>1628</v>
      </c>
      <c r="B1630" t="inlineStr">
        <is>
          <t>GHSA-73c6-vwjh-g3qh</t>
        </is>
      </c>
      <c r="C1630" t="inlineStr">
        <is>
          <t>crpyto-js</t>
        </is>
      </c>
      <c r="D1630" t="inlineStr">
        <is>
          <t>CRITICAL</t>
        </is>
      </c>
      <c r="E1630" t="inlineStr">
        <is>
          <t>Malicious Package in crpyto-js</t>
        </is>
      </c>
      <c r="F1630"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0" t="inlineStr">
        <is>
          <t>2020-09-03T19:40:46Z</t>
        </is>
      </c>
      <c r="H1630" t="inlineStr">
        <is>
          <t>&gt;= 0.0.0</t>
        </is>
      </c>
      <c r="I1630" t="inlineStr"/>
    </row>
    <row r="1631">
      <c r="A1631" s="1" t="n">
        <v>1629</v>
      </c>
      <c r="B1631" t="inlineStr">
        <is>
          <t>GHSA-m4fq-xh7w-jhfm</t>
        </is>
      </c>
      <c r="C1631" t="inlineStr">
        <is>
          <t>crytpo-js</t>
        </is>
      </c>
      <c r="D1631" t="inlineStr">
        <is>
          <t>CRITICAL</t>
        </is>
      </c>
      <c r="E1631" t="inlineStr">
        <is>
          <t>Malicious Package in crytpo-js</t>
        </is>
      </c>
      <c r="F1631"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1" t="inlineStr">
        <is>
          <t>2020-09-03T19:39:46Z</t>
        </is>
      </c>
      <c r="H1631" t="inlineStr">
        <is>
          <t>&gt;= 0.0.0</t>
        </is>
      </c>
      <c r="I1631" t="inlineStr"/>
    </row>
    <row r="1632">
      <c r="A1632" s="1" t="n">
        <v>1630</v>
      </c>
      <c r="B1632" t="inlineStr">
        <is>
          <t>GHSA-fpgg-r39h-3x5x</t>
        </is>
      </c>
      <c r="C1632" t="inlineStr">
        <is>
          <t>cxt</t>
        </is>
      </c>
      <c r="D1632" t="inlineStr">
        <is>
          <t>CRITICAL</t>
        </is>
      </c>
      <c r="E1632" t="inlineStr">
        <is>
          <t>Malicious Package in cxt</t>
        </is>
      </c>
      <c r="F1632"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2" t="inlineStr">
        <is>
          <t>2020-09-03T17:06:22Z</t>
        </is>
      </c>
      <c r="H1632" t="inlineStr">
        <is>
          <t>&gt;= 0.0.0</t>
        </is>
      </c>
      <c r="I1632" t="inlineStr"/>
    </row>
    <row r="1633">
      <c r="A1633" s="1" t="n">
        <v>1631</v>
      </c>
      <c r="B1633" t="inlineStr">
        <is>
          <t>GHSA-xr3g-4gg5-w3wq</t>
        </is>
      </c>
      <c r="C1633" t="inlineStr">
        <is>
          <t>degbu</t>
        </is>
      </c>
      <c r="D1633" t="inlineStr">
        <is>
          <t>CRITICAL</t>
        </is>
      </c>
      <c r="E1633" t="inlineStr">
        <is>
          <t>Malicious Package in degbu</t>
        </is>
      </c>
      <c r="F1633"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3" t="inlineStr">
        <is>
          <t>2020-09-03T17:06:14Z</t>
        </is>
      </c>
      <c r="H1633" t="inlineStr">
        <is>
          <t>&gt;= 0.0.0</t>
        </is>
      </c>
      <c r="I1633" t="inlineStr"/>
    </row>
    <row r="1634">
      <c r="A1634" s="1" t="n">
        <v>1632</v>
      </c>
      <c r="B1634" t="inlineStr">
        <is>
          <t>GHSA-qxrj-x7rm-2h49</t>
        </is>
      </c>
      <c r="C1634" t="inlineStr">
        <is>
          <t>dhkey</t>
        </is>
      </c>
      <c r="D1634" t="inlineStr">
        <is>
          <t>CRITICAL</t>
        </is>
      </c>
      <c r="E1634" t="inlineStr">
        <is>
          <t>Malicious Package in dhkey</t>
        </is>
      </c>
      <c r="F1634"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4" t="inlineStr">
        <is>
          <t>2020-09-03T17:05:59Z</t>
        </is>
      </c>
      <c r="H1634" t="inlineStr">
        <is>
          <t>&gt;= 0.0.0</t>
        </is>
      </c>
      <c r="I1634" t="inlineStr"/>
    </row>
    <row r="1635">
      <c r="A1635" s="1" t="n">
        <v>1633</v>
      </c>
      <c r="B1635" t="inlineStr">
        <is>
          <t>GHSA-fpf2-pr3j-4cm3</t>
        </is>
      </c>
      <c r="C1635" t="inlineStr">
        <is>
          <t>ecruve</t>
        </is>
      </c>
      <c r="D1635" t="inlineStr">
        <is>
          <t>CRITICAL</t>
        </is>
      </c>
      <c r="E1635" t="inlineStr">
        <is>
          <t>Malicious Package in ecruve</t>
        </is>
      </c>
      <c r="F1635"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5" t="inlineStr">
        <is>
          <t>2020-09-03T17:06:06Z</t>
        </is>
      </c>
      <c r="H1635" t="inlineStr">
        <is>
          <t>&gt;= 0.0.0</t>
        </is>
      </c>
      <c r="I1635" t="inlineStr"/>
    </row>
    <row r="1636">
      <c r="A1636" s="1" t="n">
        <v>1634</v>
      </c>
      <c r="B1636" t="inlineStr">
        <is>
          <t>GHSA-cgvm-rvfv-c92r</t>
        </is>
      </c>
      <c r="C1636" t="inlineStr">
        <is>
          <t>ecuvre</t>
        </is>
      </c>
      <c r="D1636" t="inlineStr">
        <is>
          <t>CRITICAL</t>
        </is>
      </c>
      <c r="E1636" t="inlineStr">
        <is>
          <t>Malicious Package in ecuvre</t>
        </is>
      </c>
      <c r="F1636"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6" t="inlineStr">
        <is>
          <t>2020-09-03T17:05:51Z</t>
        </is>
      </c>
      <c r="H1636" t="inlineStr">
        <is>
          <t>&gt;= 0.0.0</t>
        </is>
      </c>
      <c r="I1636" t="inlineStr"/>
    </row>
    <row r="1637">
      <c r="A1637" s="1" t="n">
        <v>1635</v>
      </c>
      <c r="B1637" t="inlineStr">
        <is>
          <t>GHSA-435c-qcpm-wjw5</t>
        </is>
      </c>
      <c r="C1637" t="inlineStr">
        <is>
          <t>fs-extar</t>
        </is>
      </c>
      <c r="D1637" t="inlineStr">
        <is>
          <t>CRITICAL</t>
        </is>
      </c>
      <c r="E1637" t="inlineStr">
        <is>
          <t>Malicious Package in fs-extar</t>
        </is>
      </c>
      <c r="F1637"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7" t="inlineStr">
        <is>
          <t>2020-09-03T17:05:43Z</t>
        </is>
      </c>
      <c r="H1637" t="inlineStr">
        <is>
          <t>&gt;= 0.0.0</t>
        </is>
      </c>
      <c r="I1637" t="inlineStr"/>
    </row>
    <row r="1638">
      <c r="A1638" s="1" t="n">
        <v>1636</v>
      </c>
      <c r="B1638" t="inlineStr">
        <is>
          <t>GHSA-255r-pghp-r5wh</t>
        </is>
      </c>
      <c r="C1638" t="inlineStr">
        <is>
          <t>hdeky</t>
        </is>
      </c>
      <c r="D1638" t="inlineStr">
        <is>
          <t>CRITICAL</t>
        </is>
      </c>
      <c r="E1638" t="inlineStr">
        <is>
          <t>Malicious Package in hdeky</t>
        </is>
      </c>
      <c r="F1638"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8" t="inlineStr">
        <is>
          <t>2020-09-03T17:05:34Z</t>
        </is>
      </c>
      <c r="H1638" t="inlineStr">
        <is>
          <t>&gt;= 0.0.0</t>
        </is>
      </c>
      <c r="I1638" t="inlineStr"/>
    </row>
    <row r="1639">
      <c r="A1639" s="1" t="n">
        <v>1637</v>
      </c>
      <c r="B1639" t="inlineStr">
        <is>
          <t>GHSA-8pwx-j4r6-5v38</t>
        </is>
      </c>
      <c r="C1639" t="inlineStr">
        <is>
          <t>hdkye</t>
        </is>
      </c>
      <c r="D1639" t="inlineStr">
        <is>
          <t>CRITICAL</t>
        </is>
      </c>
      <c r="E1639" t="inlineStr">
        <is>
          <t>Malicious Package in hdkye</t>
        </is>
      </c>
      <c r="F1639"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39" t="inlineStr">
        <is>
          <t>2020-09-03T17:05:25Z</t>
        </is>
      </c>
      <c r="H1639" t="inlineStr">
        <is>
          <t>&gt;= 0.0.0</t>
        </is>
      </c>
      <c r="I1639" t="inlineStr"/>
    </row>
    <row r="1640">
      <c r="A1640" s="1" t="n">
        <v>1638</v>
      </c>
      <c r="B1640" t="inlineStr">
        <is>
          <t>GHSA-4363-x42f-xph6</t>
        </is>
      </c>
      <c r="C1640" t="inlineStr">
        <is>
          <t>hw-trnasport-u2f</t>
        </is>
      </c>
      <c r="D1640" t="inlineStr">
        <is>
          <t>CRITICAL</t>
        </is>
      </c>
      <c r="E1640" t="inlineStr">
        <is>
          <t>Malicious Package in hw-trnasport-u2f</t>
        </is>
      </c>
      <c r="F1640"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0" t="inlineStr">
        <is>
          <t>2020-09-03T17:05:14Z</t>
        </is>
      </c>
      <c r="H1640" t="inlineStr">
        <is>
          <t>&gt;= 0.0.0</t>
        </is>
      </c>
      <c r="I1640" t="inlineStr"/>
    </row>
    <row r="1641">
      <c r="A1641" s="1" t="n">
        <v>1639</v>
      </c>
      <c r="B1641" t="inlineStr">
        <is>
          <t>GHSA-f7gc-6hcj-wc42</t>
        </is>
      </c>
      <c r="C1641" t="inlineStr">
        <is>
          <t>path-to-regxep</t>
        </is>
      </c>
      <c r="D1641" t="inlineStr">
        <is>
          <t>CRITICAL</t>
        </is>
      </c>
      <c r="E1641" t="inlineStr">
        <is>
          <t>Malicious Package in path-to-regxep</t>
        </is>
      </c>
      <c r="F1641"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1" t="inlineStr">
        <is>
          <t>2020-09-03T17:05:06Z</t>
        </is>
      </c>
      <c r="H1641" t="inlineStr">
        <is>
          <t>&gt;= 0.0.0</t>
        </is>
      </c>
      <c r="I1641" t="inlineStr"/>
    </row>
    <row r="1642">
      <c r="A1642" s="1" t="n">
        <v>1640</v>
      </c>
      <c r="B1642" t="inlineStr">
        <is>
          <t>GHSA-7w7c-867m-4mqc</t>
        </is>
      </c>
      <c r="C1642" t="inlineStr">
        <is>
          <t>rceat</t>
        </is>
      </c>
      <c r="D1642" t="inlineStr">
        <is>
          <t>CRITICAL</t>
        </is>
      </c>
      <c r="E1642" t="inlineStr">
        <is>
          <t>Malicious Package in rceat</t>
        </is>
      </c>
      <c r="F1642"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2" t="inlineStr">
        <is>
          <t>2020-09-03T17:04:55Z</t>
        </is>
      </c>
      <c r="H1642" t="inlineStr">
        <is>
          <t>&gt;= 0.0.0</t>
        </is>
      </c>
      <c r="I1642" t="inlineStr"/>
    </row>
    <row r="1643">
      <c r="A1643" s="1" t="n">
        <v>1641</v>
      </c>
      <c r="B1643" t="inlineStr">
        <is>
          <t>GHSA-rwcq-qpm6-7867</t>
        </is>
      </c>
      <c r="C1643" t="inlineStr">
        <is>
          <t>riped160</t>
        </is>
      </c>
      <c r="D1643" t="inlineStr">
        <is>
          <t>CRITICAL</t>
        </is>
      </c>
      <c r="E1643" t="inlineStr">
        <is>
          <t>Malicious Package in riped160</t>
        </is>
      </c>
      <c r="F1643"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3" t="inlineStr">
        <is>
          <t>2020-09-03T17:04:32Z</t>
        </is>
      </c>
      <c r="H1643" t="inlineStr">
        <is>
          <t>&gt;= 0.0.0</t>
        </is>
      </c>
      <c r="I1643" t="inlineStr"/>
    </row>
    <row r="1644">
      <c r="A1644" s="1" t="n">
        <v>1642</v>
      </c>
      <c r="B1644" t="inlineStr">
        <is>
          <t>GHSA-9272-59x2-gwf2</t>
        </is>
      </c>
      <c r="C1644" t="inlineStr">
        <is>
          <t>ripedm160</t>
        </is>
      </c>
      <c r="D1644" t="inlineStr">
        <is>
          <t>CRITICAL</t>
        </is>
      </c>
      <c r="E1644" t="inlineStr">
        <is>
          <t>Malicious Package in ripedm160</t>
        </is>
      </c>
      <c r="F1644"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4" t="inlineStr">
        <is>
          <t>2020-09-03T17:04:13Z</t>
        </is>
      </c>
      <c r="H1644" t="inlineStr">
        <is>
          <t>&gt;= 0.0.0</t>
        </is>
      </c>
      <c r="I1644" t="inlineStr"/>
    </row>
    <row r="1645">
      <c r="A1645" s="1" t="n">
        <v>1643</v>
      </c>
      <c r="B1645" t="inlineStr">
        <is>
          <t>GHSA-gmjp-776j-2394</t>
        </is>
      </c>
      <c r="C1645" t="inlineStr">
        <is>
          <t>ripmed160</t>
        </is>
      </c>
      <c r="D1645" t="inlineStr">
        <is>
          <t>CRITICAL</t>
        </is>
      </c>
      <c r="E1645" t="inlineStr">
        <is>
          <t>Malicious Package in ripmed160</t>
        </is>
      </c>
      <c r="F1645"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5" t="inlineStr">
        <is>
          <t>2020-09-03T17:04:24Z</t>
        </is>
      </c>
      <c r="H1645" t="inlineStr">
        <is>
          <t>&gt;= 0.0.0</t>
        </is>
      </c>
      <c r="I1645" t="inlineStr"/>
    </row>
    <row r="1646">
      <c r="A1646" s="1" t="n">
        <v>1644</v>
      </c>
      <c r="B1646" t="inlineStr">
        <is>
          <t>GHSA-674r-xx4c-gj7x</t>
        </is>
      </c>
      <c r="C1646" t="inlineStr">
        <is>
          <t>sb58</t>
        </is>
      </c>
      <c r="D1646" t="inlineStr">
        <is>
          <t>CRITICAL</t>
        </is>
      </c>
      <c r="E1646" t="inlineStr">
        <is>
          <t>Malicious Package in sb58</t>
        </is>
      </c>
      <c r="F1646"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6" t="inlineStr">
        <is>
          <t>2020-09-03T17:04:05Z</t>
        </is>
      </c>
      <c r="H1646" t="inlineStr">
        <is>
          <t>&gt;= 0.0.0</t>
        </is>
      </c>
      <c r="I1646" t="inlineStr"/>
    </row>
    <row r="1647">
      <c r="A1647" s="1" t="n">
        <v>1645</v>
      </c>
      <c r="B1647" t="inlineStr">
        <is>
          <t>GHSA-vrxj-4qhw-5vwq</t>
        </is>
      </c>
      <c r="C1647" t="inlineStr">
        <is>
          <t>scryptys</t>
        </is>
      </c>
      <c r="D1647" t="inlineStr">
        <is>
          <t>CRITICAL</t>
        </is>
      </c>
      <c r="E1647" t="inlineStr">
        <is>
          <t>Malicious Package in scryptys</t>
        </is>
      </c>
      <c r="F1647"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7" t="inlineStr">
        <is>
          <t>2020-09-03T17:03:41Z</t>
        </is>
      </c>
      <c r="H1647" t="inlineStr">
        <is>
          <t>&gt;= 0.0.0</t>
        </is>
      </c>
      <c r="I1647" t="inlineStr"/>
    </row>
    <row r="1648">
      <c r="A1648" s="1" t="n">
        <v>1646</v>
      </c>
      <c r="B1648" t="inlineStr">
        <is>
          <t>GHSA-vv7g-pjw9-4qj9</t>
        </is>
      </c>
      <c r="C1648" t="inlineStr">
        <is>
          <t>scrytsy</t>
        </is>
      </c>
      <c r="D1648" t="inlineStr">
        <is>
          <t>CRITICAL</t>
        </is>
      </c>
      <c r="E1648" t="inlineStr">
        <is>
          <t>Malicious Package in scrytsy</t>
        </is>
      </c>
      <c r="F1648"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8" t="inlineStr">
        <is>
          <t>2020-09-03T17:03:56Z</t>
        </is>
      </c>
      <c r="H1648" t="inlineStr">
        <is>
          <t>&gt;= 0.0.0</t>
        </is>
      </c>
      <c r="I1648" t="inlineStr"/>
    </row>
    <row r="1649">
      <c r="A1649" s="1" t="n">
        <v>1647</v>
      </c>
      <c r="B1649" t="inlineStr">
        <is>
          <t>GHSA-p5p2-rhc3-wmf3</t>
        </is>
      </c>
      <c r="C1649" t="inlineStr">
        <is>
          <t>siganle</t>
        </is>
      </c>
      <c r="D1649" t="inlineStr">
        <is>
          <t>CRITICAL</t>
        </is>
      </c>
      <c r="E1649" t="inlineStr">
        <is>
          <t>Malicious Package in siganle</t>
        </is>
      </c>
      <c r="F1649"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49" t="inlineStr">
        <is>
          <t>2020-09-03T17:03:31Z</t>
        </is>
      </c>
      <c r="H1649" t="inlineStr">
        <is>
          <t>&gt;= 0.0.0</t>
        </is>
      </c>
      <c r="I1649" t="inlineStr"/>
    </row>
    <row r="1650">
      <c r="A1650" s="1" t="n">
        <v>1648</v>
      </c>
      <c r="B1650" t="inlineStr">
        <is>
          <t>GHSA-m794-qv59-gj7c</t>
        </is>
      </c>
      <c r="C1650" t="inlineStr">
        <is>
          <t>signqle</t>
        </is>
      </c>
      <c r="D1650" t="inlineStr">
        <is>
          <t>CRITICAL</t>
        </is>
      </c>
      <c r="E1650" t="inlineStr">
        <is>
          <t>Malicious Package in signqle</t>
        </is>
      </c>
      <c r="F1650"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50" t="inlineStr">
        <is>
          <t>2020-09-03T17:03:22Z</t>
        </is>
      </c>
      <c r="H1650" t="inlineStr">
        <is>
          <t>&gt;= 0.0.0</t>
        </is>
      </c>
      <c r="I1650" t="inlineStr"/>
    </row>
    <row r="1651">
      <c r="A1651" s="1" t="n">
        <v>1649</v>
      </c>
      <c r="B1651" t="inlineStr">
        <is>
          <t>GHSA-crfh-jmv2-2f9v</t>
        </is>
      </c>
      <c r="C1651" t="inlineStr">
        <is>
          <t>singale</t>
        </is>
      </c>
      <c r="D1651" t="inlineStr">
        <is>
          <t>CRITICAL</t>
        </is>
      </c>
      <c r="E1651" t="inlineStr">
        <is>
          <t>Malicious Package in singale</t>
        </is>
      </c>
      <c r="F1651"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51" t="inlineStr">
        <is>
          <t>2020-09-03T17:03:11Z</t>
        </is>
      </c>
      <c r="H1651" t="inlineStr">
        <is>
          <t>&gt;= 0.0.0</t>
        </is>
      </c>
      <c r="I1651" t="inlineStr"/>
    </row>
    <row r="1652">
      <c r="A1652" s="1" t="n">
        <v>1650</v>
      </c>
      <c r="B1652" t="inlineStr">
        <is>
          <t>GHSA-m6q2-9pfm-2wvr</t>
        </is>
      </c>
      <c r="C1652" t="inlineStr">
        <is>
          <t>wallet-address-vaildator</t>
        </is>
      </c>
      <c r="D1652" t="inlineStr">
        <is>
          <t>CRITICAL</t>
        </is>
      </c>
      <c r="E1652" t="inlineStr">
        <is>
          <t>Malicious Package in wallet-address-vaildator</t>
        </is>
      </c>
      <c r="F1652"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52" t="inlineStr">
        <is>
          <t>2020-09-03T17:02:49Z</t>
        </is>
      </c>
      <c r="H1652" t="inlineStr">
        <is>
          <t>&gt;= 0.0.0</t>
        </is>
      </c>
      <c r="I1652" t="inlineStr"/>
    </row>
    <row r="1653">
      <c r="A1653" s="1" t="n">
        <v>1651</v>
      </c>
      <c r="B1653" t="inlineStr">
        <is>
          <t>GHSA-pc7q-c837-3wjq</t>
        </is>
      </c>
      <c r="C1653" t="inlineStr">
        <is>
          <t>wallet-address-validtaor</t>
        </is>
      </c>
      <c r="D1653" t="inlineStr">
        <is>
          <t>CRITICAL</t>
        </is>
      </c>
      <c r="E1653" t="inlineStr">
        <is>
          <t>Malicious Package in wallet-address-validtaor</t>
        </is>
      </c>
      <c r="F1653"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53" t="inlineStr">
        <is>
          <t>2020-09-03T17:02:58Z</t>
        </is>
      </c>
      <c r="H1653" t="inlineStr">
        <is>
          <t>&gt;= 0.0.0</t>
        </is>
      </c>
      <c r="I1653" t="inlineStr"/>
    </row>
    <row r="1654">
      <c r="A1654" s="1" t="n">
        <v>1652</v>
      </c>
      <c r="B1654" t="inlineStr">
        <is>
          <t>GHSA-hg7w-2pf7-mxm2</t>
        </is>
      </c>
      <c r="C1654" t="inlineStr">
        <is>
          <t>wbe3</t>
        </is>
      </c>
      <c r="D1654" t="inlineStr">
        <is>
          <t>CRITICAL</t>
        </is>
      </c>
      <c r="E1654" t="inlineStr">
        <is>
          <t>Malicious Package in wbe3</t>
        </is>
      </c>
      <c r="F1654"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54" t="inlineStr">
        <is>
          <t>2020-09-03T17:02:31Z</t>
        </is>
      </c>
      <c r="H1654" t="inlineStr">
        <is>
          <t>&gt;= 0.0.0</t>
        </is>
      </c>
      <c r="I1654" t="inlineStr"/>
    </row>
    <row r="1655">
      <c r="A1655" s="1" t="n">
        <v>1653</v>
      </c>
      <c r="B1655" t="inlineStr">
        <is>
          <t>GHSA-36r8-9qq7-mh43</t>
        </is>
      </c>
      <c r="C1655" t="inlineStr">
        <is>
          <t>we3b</t>
        </is>
      </c>
      <c r="D1655" t="inlineStr">
        <is>
          <t>CRITICAL</t>
        </is>
      </c>
      <c r="E1655" t="inlineStr">
        <is>
          <t>Malicious Package in we3b</t>
        </is>
      </c>
      <c r="F1655"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55" t="inlineStr">
        <is>
          <t>2020-09-03T17:02:40Z</t>
        </is>
      </c>
      <c r="H1655" t="inlineStr">
        <is>
          <t>&gt;= 0.0.0</t>
        </is>
      </c>
      <c r="I1655" t="inlineStr"/>
    </row>
    <row r="1656">
      <c r="A1656" s="1" t="n">
        <v>1654</v>
      </c>
      <c r="B1656" t="inlineStr">
        <is>
          <t>GHSA-29fh-xcjr-p7rx</t>
        </is>
      </c>
      <c r="C1656" t="inlineStr">
        <is>
          <t>web3-eht</t>
        </is>
      </c>
      <c r="D1656" t="inlineStr">
        <is>
          <t>CRITICAL</t>
        </is>
      </c>
      <c r="E1656" t="inlineStr">
        <is>
          <t>Malicious Package in web3-eht</t>
        </is>
      </c>
      <c r="F1656" t="inlineStr">
        <is>
          <t>All versions of this package contained malware. The package was designed to find and exfiltrate cryptocurrency wallets.
## Recommendation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656" t="inlineStr">
        <is>
          <t>2020-09-03T17:02:22Z</t>
        </is>
      </c>
      <c r="H1656" t="inlineStr">
        <is>
          <t>&gt;= 0.0.0</t>
        </is>
      </c>
      <c r="I1656" t="inlineStr"/>
    </row>
    <row r="1657">
      <c r="A1657" s="1" t="n">
        <v>1655</v>
      </c>
      <c r="B1657" t="inlineStr">
        <is>
          <t>CVE-2013-7035</t>
        </is>
      </c>
      <c r="C1657" t="inlineStr">
        <is>
          <t>react</t>
        </is>
      </c>
      <c r="D1657" t="inlineStr">
        <is>
          <t>MODERATE</t>
        </is>
      </c>
      <c r="E1657" t="inlineStr">
        <is>
          <t>Cross-Site Scripting in react</t>
        </is>
      </c>
      <c r="F1657" t="inlineStr">
        <is>
          <t>Affected versions of `react` are vulnerable to Cross-Site Scripting (XSS). The package fails to properly sanitize input used to create keys. This may allow attackers to execute arbitrary JavaScript if a key is generated from user input.
## Recommendation
If you are using `react` 0.5.x, upgrade to version 0.5.2 or later.
If you are using `react` 0.4.x, upgrade to version 0.4.2 or later.</t>
        </is>
      </c>
      <c r="G1657" t="inlineStr">
        <is>
          <t>2020-09-04T16:52:57Z</t>
        </is>
      </c>
      <c r="H1657" t="inlineStr">
        <is>
          <t>&gt;= 0.4.0, &lt; 0.4.2</t>
        </is>
      </c>
      <c r="I1657" t="inlineStr">
        <is>
          <t>0.4.2</t>
        </is>
      </c>
    </row>
    <row r="1658">
      <c r="A1658" s="1" t="n">
        <v>1656</v>
      </c>
      <c r="B1658" t="inlineStr">
        <is>
          <t>CVE-2013-7035</t>
        </is>
      </c>
      <c r="C1658" t="inlineStr">
        <is>
          <t>react</t>
        </is>
      </c>
      <c r="D1658" t="inlineStr">
        <is>
          <t>MODERATE</t>
        </is>
      </c>
      <c r="E1658" t="inlineStr">
        <is>
          <t>Cross-Site Scripting in react</t>
        </is>
      </c>
      <c r="F1658" t="inlineStr">
        <is>
          <t>Affected versions of `react` are vulnerable to Cross-Site Scripting (XSS). The package fails to properly sanitize input used to create keys. This may allow attackers to execute arbitrary JavaScript if a key is generated from user input.
## Recommendation
If you are using `react` 0.5.x, upgrade to version 0.5.2 or later.
If you are using `react` 0.4.x, upgrade to version 0.4.2 or later.</t>
        </is>
      </c>
      <c r="G1658" t="inlineStr">
        <is>
          <t>2020-09-04T16:52:57Z</t>
        </is>
      </c>
      <c r="H1658" t="inlineStr">
        <is>
          <t>&gt;= 0.5.0, &lt; 0.5.2</t>
        </is>
      </c>
      <c r="I1658" t="inlineStr">
        <is>
          <t>0.5.2</t>
        </is>
      </c>
    </row>
    <row r="1659">
      <c r="A1659" s="1" t="n">
        <v>1657</v>
      </c>
      <c r="B1659" t="inlineStr">
        <is>
          <t>GHSA-9p2w-rmx4-9mw7</t>
        </is>
      </c>
      <c r="C1659" t="inlineStr">
        <is>
          <t>strapi</t>
        </is>
      </c>
      <c r="D1659" t="inlineStr">
        <is>
          <t>HIGH</t>
        </is>
      </c>
      <c r="E1659" t="inlineStr">
        <is>
          <t>Command Injection in strapi</t>
        </is>
      </c>
      <c r="F1659" t="inlineStr">
        <is>
          <t>Versions of `strapi` before 3.0.0-beta.17.8 are vulnerable to Command Injection. The package fails to sanitize plugin names in the `/admin/plugins/install/` route. This may allow an authenticated attacker with admin privileges to run arbitrary commands in the server.
## Recommendation
Upgrade to version 3.0.0-beta.17.8 or later</t>
        </is>
      </c>
      <c r="G1659" t="inlineStr">
        <is>
          <t>2020-09-04T16:54:02Z</t>
        </is>
      </c>
      <c r="H1659" t="inlineStr">
        <is>
          <t>&lt; 3.0.0-beta.17.8</t>
        </is>
      </c>
      <c r="I1659" t="inlineStr">
        <is>
          <t>3.0.0-beta.17.8</t>
        </is>
      </c>
    </row>
    <row r="1660">
      <c r="A1660" s="1" t="n">
        <v>1658</v>
      </c>
      <c r="B1660" t="inlineStr">
        <is>
          <t>GHSA-hrpp-f84w-xhfg</t>
        </is>
      </c>
      <c r="C1660" t="inlineStr">
        <is>
          <t>vue-moment</t>
        </is>
      </c>
      <c r="D1660" t="inlineStr">
        <is>
          <t>LOW</t>
        </is>
      </c>
      <c r="E1660" t="inlineStr">
        <is>
          <t>Outdated Static Dependency in vue-moment</t>
        </is>
      </c>
      <c r="F1660" t="inlineStr">
        <is>
          <t>Versions of `vue-moment` prior to 4.1.0 contain an Outdated Static Dependency. The package depends on `moment` and has it loaded statically instead of as a dependency that can be updated. It has `moment@2.19.1` that contains a Regular Expression Denial of Service vulnerability.
## Recommendation
Upgrade to version 4.1.0 or later.</t>
        </is>
      </c>
      <c r="G1660" t="inlineStr">
        <is>
          <t>2020-09-04T16:55:06Z</t>
        </is>
      </c>
      <c r="H1660" t="inlineStr">
        <is>
          <t>&lt; 4.1.0</t>
        </is>
      </c>
      <c r="I1660" t="inlineStr">
        <is>
          <t>4.1.0</t>
        </is>
      </c>
    </row>
    <row r="1661">
      <c r="A1661" s="1" t="n">
        <v>1659</v>
      </c>
      <c r="B1661" t="inlineStr">
        <is>
          <t>CVE-2019-10769</t>
        </is>
      </c>
      <c r="C1661" t="inlineStr">
        <is>
          <t>safer-eval</t>
        </is>
      </c>
      <c r="D1661" t="inlineStr">
        <is>
          <t>CRITICAL</t>
        </is>
      </c>
      <c r="E1661" t="inlineStr">
        <is>
          <t>Sandbox Breakout / Arbitrary Code Execution in safer-eval</t>
        </is>
      </c>
      <c r="F1661" t="inlineStr">
        <is>
          <t>All versions of `safer-eval` are vulnerable to Sandbox Escape leading to Remote Code Execution. The package fails to restrict access to the main context and is not suited to process arbitrary user input. This may allow attackers to execute arbitrary code in the system.
## Recommendation
The package is not meant to receive user input. Consider using an alternative package until a fix is made available.</t>
        </is>
      </c>
      <c r="G1661" t="inlineStr">
        <is>
          <t>2019-12-11T02:01:44Z</t>
        </is>
      </c>
      <c r="H1661" t="inlineStr">
        <is>
          <t>&lt;= 1.3.6</t>
        </is>
      </c>
      <c r="I1661" t="inlineStr"/>
    </row>
    <row r="1662">
      <c r="A1662" s="1" t="n">
        <v>1660</v>
      </c>
      <c r="B1662" t="inlineStr">
        <is>
          <t>GHSA-gqf6-75v8-vr26</t>
        </is>
      </c>
      <c r="C1662" t="inlineStr">
        <is>
          <t>bin-links</t>
        </is>
      </c>
      <c r="D1662" t="inlineStr">
        <is>
          <t>LOW</t>
        </is>
      </c>
      <c r="E1662" t="inlineStr">
        <is>
          <t>Arbitrary File Write in bin-links</t>
        </is>
      </c>
      <c r="F1662" t="inlineStr">
        <is>
          <t>Versions of `bin-links` prior to 1.1.5 are vulnerable to an Arbitrary File Write. The package fails to restrict access to folders outside of the intended `node_modules` folder through the `bin` field. This allows attackers to create arbitrary files in the system. Note it is not possible to overwrite files that already exist.
## Recommendation
Upgrade to version 1.1.5 or later.</t>
        </is>
      </c>
      <c r="G1662" t="inlineStr">
        <is>
          <t>2020-09-04T16:56:11Z</t>
        </is>
      </c>
      <c r="H1662" t="inlineStr">
        <is>
          <t>&lt; 1.1.5</t>
        </is>
      </c>
      <c r="I1662" t="inlineStr">
        <is>
          <t>1.1.5</t>
        </is>
      </c>
    </row>
    <row r="1663">
      <c r="A1663" s="1" t="n">
        <v>1661</v>
      </c>
      <c r="B1663" t="inlineStr">
        <is>
          <t>GHSA-884p-74jh-xrg2</t>
        </is>
      </c>
      <c r="C1663" t="inlineStr">
        <is>
          <t>tree-kill</t>
        </is>
      </c>
      <c r="D1663" t="inlineStr">
        <is>
          <t>HIGH</t>
        </is>
      </c>
      <c r="E1663" t="inlineStr">
        <is>
          <t>Command Injection in tree-kill</t>
        </is>
      </c>
      <c r="F1663" t="inlineStr">
        <is>
          <t>Versions of `tree-kill` prior to 1.2.2 are vulnerable to Command Injection. The package fails to sanitize values passed to the  `kill` function. If this value is user-controlled it  may allow attackers to run arbitrary commands in the server. The issue only affects Windows systems.
## Recommendation
Upgrade to version 1.2.2 or later.</t>
        </is>
      </c>
      <c r="G1663" t="inlineStr">
        <is>
          <t>2020-09-04T16:57:20Z</t>
        </is>
      </c>
      <c r="H1663" t="inlineStr">
        <is>
          <t>&lt; 1.2.2</t>
        </is>
      </c>
      <c r="I1663" t="inlineStr">
        <is>
          <t>1.2.2</t>
        </is>
      </c>
    </row>
    <row r="1664">
      <c r="A1664" s="1" t="n">
        <v>1662</v>
      </c>
      <c r="B1664" t="inlineStr">
        <is>
          <t>GHSA-533p-g2hq-qr26</t>
        </is>
      </c>
      <c r="C1664" t="inlineStr">
        <is>
          <t>treekill</t>
        </is>
      </c>
      <c r="D1664" t="inlineStr">
        <is>
          <t>HIGH</t>
        </is>
      </c>
      <c r="E1664" t="inlineStr">
        <is>
          <t>Command Injection in treekill</t>
        </is>
      </c>
      <c r="F1664" t="inlineStr">
        <is>
          <t>All versions of `treekill` are vulnerable to Command Injection. The package fails to sanitize values passed to the  `kill` function. If this value is user-controlled it  may allow attackers to run arbitrary commands in the server. The issue only affects Windows systems.
## Recommendation
No fix is currently available. Consider using an alternative package until a fix is made available.</t>
        </is>
      </c>
      <c r="G1664" t="inlineStr">
        <is>
          <t>2020-09-04T17:16:35Z</t>
        </is>
      </c>
      <c r="H1664" t="inlineStr">
        <is>
          <t>&gt;= 0.0.0</t>
        </is>
      </c>
      <c r="I1664" t="inlineStr"/>
    </row>
    <row r="1665">
      <c r="A1665" s="1" t="n">
        <v>1663</v>
      </c>
      <c r="B1665" t="inlineStr">
        <is>
          <t>GHSA-2mj8-pj3j-h362</t>
        </is>
      </c>
      <c r="C1665" t="inlineStr">
        <is>
          <t>bin-links</t>
        </is>
      </c>
      <c r="D1665" t="inlineStr">
        <is>
          <t>LOW</t>
        </is>
      </c>
      <c r="E1665" t="inlineStr">
        <is>
          <t>Symlink reference outside of node_modules in bin-links</t>
        </is>
      </c>
      <c r="F1665" t="inlineStr">
        <is>
          <t>Versions of `bin-links` prior to 1.1.5 are vulnerable to a Symlink reference outside of node_modules. It is possible to create symlinks to files outside of the`node_modules` folder through the `bin` field. This may allow attackers to access unauthorized files.
## Recommendation
Upgrade to version 1.1.5 or later.</t>
        </is>
      </c>
      <c r="G1665" t="inlineStr">
        <is>
          <t>2020-09-04T17:17:39Z</t>
        </is>
      </c>
      <c r="H1665" t="inlineStr">
        <is>
          <t>&lt; 1.1.5</t>
        </is>
      </c>
      <c r="I1665" t="inlineStr">
        <is>
          <t>1.1.5</t>
        </is>
      </c>
    </row>
    <row r="1666">
      <c r="A1666" s="1" t="n">
        <v>1664</v>
      </c>
      <c r="B1666" t="inlineStr">
        <is>
          <t>GHSA-v45m-2wcp-gg98</t>
        </is>
      </c>
      <c r="C1666" t="inlineStr">
        <is>
          <t>bin-links</t>
        </is>
      </c>
      <c r="D1666" t="inlineStr">
        <is>
          <t>LOW</t>
        </is>
      </c>
      <c r="E1666" t="inlineStr">
        <is>
          <t>Global node_modules Binary Overwrite in bin-links</t>
        </is>
      </c>
      <c r="F1666" t="inlineStr">
        <is>
          <t>Versions of  `bin-links` prior to 1.1.6 are vulnerable to a Global node_modules Binary Overwrite. It fails to prevent globally-installed binaries to be overwritten by other package installs. For example, if a package was installed globally and created a `serve` binary, any subsequent installs of packages that also create a `serve` binary would overwrite the first binary. This behavior is still allowed in local installations.
## Recommendation
Upgrade to version 1.1.6 or later.</t>
        </is>
      </c>
      <c r="G1666" t="inlineStr">
        <is>
          <t>2020-09-04T17:18:44Z</t>
        </is>
      </c>
      <c r="H1666" t="inlineStr">
        <is>
          <t>&lt; 1.1.6</t>
        </is>
      </c>
      <c r="I1666" t="inlineStr">
        <is>
          <t>1.1.6</t>
        </is>
      </c>
    </row>
    <row r="1667">
      <c r="A1667" s="1" t="n">
        <v>1665</v>
      </c>
      <c r="B1667" t="inlineStr">
        <is>
          <t>GHSA-cfwc-xjfp-44jg</t>
        </is>
      </c>
      <c r="C1667" t="inlineStr">
        <is>
          <t>gnuplot</t>
        </is>
      </c>
      <c r="D1667" t="inlineStr">
        <is>
          <t>CRITICAL</t>
        </is>
      </c>
      <c r="E1667" t="inlineStr">
        <is>
          <t>Command Injection in gnuplot</t>
        </is>
      </c>
      <c r="F1667" t="inlineStr">
        <is>
          <t>All versions of `gnuplot` are vulnerable to Command Injection. The package fails to sanitize plot titles, which may allow attackers to execute arbitrary code in the system if the title value is supplied by a user. The following proof-of-concept creates a `testing` file in the current directory:
```
var gnuplot = require('gnuplot');
const title = '"\nset title system("touch testing")\n#';
gnuplot()
.set('term png')
.set('output "out.png"')
.set(`title "${title}"`)
.set('xrange [-10:10]')
.set('yrange [-2:2]')
.set('zeroaxis')
.plot('(x/4)**2, sin(x), 1/x')
.end();
```
## Recommendation
No fix is currently available. Consider using an alternative package until a fix is made available.</t>
        </is>
      </c>
      <c r="G1667" t="inlineStr">
        <is>
          <t>2020-09-04T17:19:48Z</t>
        </is>
      </c>
      <c r="H1667" t="inlineStr">
        <is>
          <t>&gt;= 0.0.0</t>
        </is>
      </c>
      <c r="I1667" t="inlineStr"/>
    </row>
    <row r="1668">
      <c r="A1668" s="1" t="n">
        <v>1666</v>
      </c>
      <c r="B1668" t="inlineStr">
        <is>
          <t>GHSA-65xx-c85x-wg76</t>
        </is>
      </c>
      <c r="C1668" t="inlineStr">
        <is>
          <t>plotter</t>
        </is>
      </c>
      <c r="D1668" t="inlineStr">
        <is>
          <t>CRITICAL</t>
        </is>
      </c>
      <c r="E1668" t="inlineStr">
        <is>
          <t>Command Injection in plotter</t>
        </is>
      </c>
      <c r="F1668" t="inlineStr">
        <is>
          <t>All versions of `plotter` are vulnerable to Command Injection. The package fails to sanitize plot titles, which may allow attackers to execute arbitrary code in the system if the title value is supplied by a user. The following proof-of-concept creates a `testing` file in the current directory:
```
var plot = require('plotter').plot;
const title = 'Example "\nset title system("touch testing")#';
plot({
data: [ 3, 1, 2, 3, 4 ],
filename: 'output.pdf',
style: 'linespoints',
title: title,
logscale: true,
xlabel: 'time',
ylabel: 'length of string',
format: 'pdf'
});
```
## Recommendation
No fix is currently available. Consider using an alternative package until a fix is made available.</t>
        </is>
      </c>
      <c r="G1668" t="inlineStr">
        <is>
          <t>2020-09-04T17:20:52Z</t>
        </is>
      </c>
      <c r="H1668" t="inlineStr">
        <is>
          <t>&gt;= 0.0.0</t>
        </is>
      </c>
      <c r="I1668" t="inlineStr"/>
    </row>
    <row r="1669">
      <c r="A1669" s="1" t="n">
        <v>1667</v>
      </c>
      <c r="B1669" t="inlineStr">
        <is>
          <t>GHSA-whv6-rj84-2vh2</t>
        </is>
      </c>
      <c r="C1669" t="inlineStr">
        <is>
          <t>nextcloud-vue-collections</t>
        </is>
      </c>
      <c r="D1669" t="inlineStr">
        <is>
          <t>HIGH</t>
        </is>
      </c>
      <c r="E1669" t="inlineStr">
        <is>
          <t>Cross-Site Scripting in nextcloud-vue-collections</t>
        </is>
      </c>
      <c r="F1669" t="inlineStr">
        <is>
          <t>Versions of `nextcloud-vue-collections` prior to 0.4.2 are vulnerable to Cross-Site Scripting (XSS).  The `v-tooltip` component has an insecure `defaultHTML` configuration that allows arbitrary JavaScript to be injected in the tooltip of a collection item. This allows attackers to execute arbitrary code in a victim's browser.
## Recommendation
Upgrade to version 0.4.2 or later.</t>
        </is>
      </c>
      <c r="G1669" t="inlineStr">
        <is>
          <t>2020-09-04T17:21:58Z</t>
        </is>
      </c>
      <c r="H1669" t="inlineStr">
        <is>
          <t>&lt; 0.4.2</t>
        </is>
      </c>
      <c r="I1669" t="inlineStr">
        <is>
          <t>0.4.2</t>
        </is>
      </c>
    </row>
    <row r="1670">
      <c r="A1670" s="1" t="n">
        <v>1668</v>
      </c>
      <c r="B1670" t="inlineStr">
        <is>
          <t>CVE-2019-19723</t>
        </is>
      </c>
      <c r="C1670" t="inlineStr">
        <is>
          <t>passport-cognito</t>
        </is>
      </c>
      <c r="D1670" t="inlineStr">
        <is>
          <t>CRITICAL</t>
        </is>
      </c>
      <c r="E1670" t="inlineStr">
        <is>
          <t>Improper Authorization in passport-cognito</t>
        </is>
      </c>
      <c r="F1670" t="inlineStr">
        <is>
          <t>All versions of `passport-cognito` are vulnerable to Improper Authorization. The package fails to properly scope the variables containing authorization information, such as access token, refresh token and ID token. This causes a race condition where simultaneous authenticated users may receive authorization tokens for a different user. This would allow a user to take actions on another user's behalf.
## Recommendation
No fix is currently available. Consider using an alternative package until a fix is made available.</t>
        </is>
      </c>
      <c r="G1670" t="inlineStr">
        <is>
          <t>2020-09-04T17:23:03Z</t>
        </is>
      </c>
      <c r="H1670" t="inlineStr">
        <is>
          <t>&gt;= 0.0.0</t>
        </is>
      </c>
      <c r="I1670" t="inlineStr"/>
    </row>
    <row r="1671">
      <c r="A1671" s="1" t="n">
        <v>1669</v>
      </c>
      <c r="B1671" t="inlineStr">
        <is>
          <t>GHSA-xf64-2f9p-6pqq</t>
        </is>
      </c>
      <c r="C1671" t="inlineStr">
        <is>
          <t>type-graphql</t>
        </is>
      </c>
      <c r="D1671" t="inlineStr">
        <is>
          <t>LOW</t>
        </is>
      </c>
      <c r="E1671" t="inlineStr">
        <is>
          <t>Information Exposure in type-graphql</t>
        </is>
      </c>
      <c r="F1671" t="inlineStr">
        <is>
          <t>Versions of `type-graphql` prior to 0.17.6 are vulnerable to Information Exposure. The package leaks the resolver source code in an error message. It is possible to force this error when no subscription topics are provided in the request.
## Recommendation
Upgrade to version 0.17.6 or later.</t>
        </is>
      </c>
      <c r="G1671" t="inlineStr">
        <is>
          <t>2020-09-04T17:24:08Z</t>
        </is>
      </c>
      <c r="H1671" t="inlineStr">
        <is>
          <t>&lt; 0.17.6</t>
        </is>
      </c>
      <c r="I1671" t="inlineStr">
        <is>
          <t>0.17.6</t>
        </is>
      </c>
    </row>
    <row r="1672">
      <c r="A1672" s="1" t="n">
        <v>1670</v>
      </c>
      <c r="B1672" t="inlineStr">
        <is>
          <t>GHSA-r4m5-47cq-6qg8</t>
        </is>
      </c>
      <c r="C1672" t="inlineStr">
        <is>
          <t>ftp-srv</t>
        </is>
      </c>
      <c r="D1672" t="inlineStr">
        <is>
          <t>HIGH</t>
        </is>
      </c>
      <c r="E1672" t="inlineStr">
        <is>
          <t>Server-Side Request Forgery in ftp-srv</t>
        </is>
      </c>
      <c r="F1672" t="inlineStr">
        <is>
          <t>All versions of `ftp-srv` are vulnerable to Server-Side Request Forgery (SSRF). The package fails to prevent remote clients to access other resources in the network, for example when connecting to the server through telnet. This allows attackers to access any network resources available to the server, including private resources in the hosting environment.
## Recommendation
No fix is currently available. Consider using an alternative package until a fix is made available.</t>
        </is>
      </c>
      <c r="G1672" t="inlineStr">
        <is>
          <t>2020-09-04T17:25:13Z</t>
        </is>
      </c>
      <c r="H1672" t="inlineStr">
        <is>
          <t>&gt; 0.0.0</t>
        </is>
      </c>
      <c r="I1672" t="inlineStr"/>
    </row>
    <row r="1673">
      <c r="A1673" s="1" t="n">
        <v>1671</v>
      </c>
      <c r="B1673" t="inlineStr">
        <is>
          <t>GHSA-7r9x-hr76-jr96</t>
        </is>
      </c>
      <c r="C1673" t="inlineStr">
        <is>
          <t>giting</t>
        </is>
      </c>
      <c r="D1673" t="inlineStr">
        <is>
          <t>CRITICAL</t>
        </is>
      </c>
      <c r="E1673" t="inlineStr">
        <is>
          <t>Command Injection in giting</t>
        </is>
      </c>
      <c r="F1673" t="inlineStr">
        <is>
          <t>All versions of `gitting` are vulnerable to Command Injection. The package fails to sanitize input and passes it directly to an `exec` call, which may allow attackers to execute arbitrary code in the system. The `pull` function is vulnerable through the `branch` variable.
## Recommendation
No fix is currently available. Consider using an alternative package until a fix is made available.</t>
        </is>
      </c>
      <c r="G1673" t="inlineStr">
        <is>
          <t>2020-09-04T17:26:18Z</t>
        </is>
      </c>
      <c r="H1673" t="inlineStr">
        <is>
          <t>&gt;= 0.0.0</t>
        </is>
      </c>
      <c r="I1673" t="inlineStr"/>
    </row>
    <row r="1674">
      <c r="A1674" s="1" t="n">
        <v>1672</v>
      </c>
      <c r="B1674" t="inlineStr">
        <is>
          <t>GHSA-97mg-3cr6-3x4c</t>
        </is>
      </c>
      <c r="C1674" t="inlineStr">
        <is>
          <t>mongodb-query-parser</t>
        </is>
      </c>
      <c r="D1674" t="inlineStr">
        <is>
          <t>CRITICAL</t>
        </is>
      </c>
      <c r="E1674" t="inlineStr">
        <is>
          <t>Remote Code Execution in mongodb-query-parser</t>
        </is>
      </c>
      <c r="F1674" t="inlineStr">
        <is>
          <t>Versions of `mongodb-query-parser` prior to 2.0.0 are vulnerable to Remote Code Execution. The package fails to sanitize queries, allowing attackers to execute arbitrary code in the system.  Parsing the following payload executes `touch test-file`: 
```'(function () { return (clearImmediate.constructor("return process;")()).mainModule.require("child_process").execSync("touch test-file").toString()})()'```
## Recommendation
Upgrade to version 2.0.0 or later.</t>
        </is>
      </c>
      <c r="G1674" t="inlineStr">
        <is>
          <t>2020-09-04T17:27:23Z</t>
        </is>
      </c>
      <c r="H1674" t="inlineStr">
        <is>
          <t>&lt; 2.0.0</t>
        </is>
      </c>
      <c r="I1674" t="inlineStr">
        <is>
          <t>2.0.0</t>
        </is>
      </c>
    </row>
    <row r="1675">
      <c r="A1675" s="1" t="n">
        <v>1673</v>
      </c>
      <c r="B1675" t="inlineStr">
        <is>
          <t>GHSA-25v4-mcx4-hh35</t>
        </is>
      </c>
      <c r="C1675" t="inlineStr">
        <is>
          <t>atlasboard-atlassian-package</t>
        </is>
      </c>
      <c r="D1675" t="inlineStr">
        <is>
          <t>HIGH</t>
        </is>
      </c>
      <c r="E1675" t="inlineStr">
        <is>
          <t>Cross-Site Scripting in atlasboard-atlassian-package</t>
        </is>
      </c>
      <c r="F1675" t="inlineStr">
        <is>
          <t>All versions of `atlasboard-atlassian-package` prior to 0.4.2 are vulnerable to Cross-Site Scripting (XSS).  The package fails to properly sanitize user input that is rendered as HTML, which may allow attackers to execute arbitrary JavaScript in a victim's browser. This requires attackers being able to change issue summaries in Jira tickets.
## Recommendation
No fix is currently available. Consider using an alternative package until a fix is made available.</t>
        </is>
      </c>
      <c r="G1675" t="inlineStr">
        <is>
          <t>2020-09-04T17:28:28Z</t>
        </is>
      </c>
      <c r="H1675" t="inlineStr">
        <is>
          <t>&gt;= 0.0.0</t>
        </is>
      </c>
      <c r="I1675" t="inlineStr"/>
    </row>
    <row r="1676">
      <c r="A1676" s="1" t="n">
        <v>1674</v>
      </c>
      <c r="B1676" t="inlineStr">
        <is>
          <t>GHSA-v66p-w7qx-wv98</t>
        </is>
      </c>
      <c r="C1676" t="inlineStr">
        <is>
          <t>express-laravel-passport</t>
        </is>
      </c>
      <c r="D1676" t="inlineStr">
        <is>
          <t>CRITICAL</t>
        </is>
      </c>
      <c r="E1676" t="inlineStr">
        <is>
          <t>Authentication Bypass in express-laravel-passport</t>
        </is>
      </c>
      <c r="F1676" t="inlineStr">
        <is>
          <t>All versions of `express-laravel-passport` are vulnerable to an Authentication Bypass. The package fails to properly validate JWTs, allowing attackers to send HTTP requests impersonating other users.
## Recommendation
Upgrade to version 2.0.5 or later.</t>
        </is>
      </c>
      <c r="G1676" t="inlineStr">
        <is>
          <t>2020-09-04T17:29:34Z</t>
        </is>
      </c>
      <c r="H1676" t="inlineStr">
        <is>
          <t>&gt;= 0.0.0</t>
        </is>
      </c>
      <c r="I1676" t="inlineStr"/>
    </row>
    <row r="1677">
      <c r="A1677" s="1" t="n">
        <v>1675</v>
      </c>
      <c r="B1677" t="inlineStr">
        <is>
          <t>GHSA-7wgh-5q4q-6wx5</t>
        </is>
      </c>
      <c r="C1677" t="inlineStr">
        <is>
          <t>1337qq-js</t>
        </is>
      </c>
      <c r="D1677" t="inlineStr">
        <is>
          <t>CRITICAL</t>
        </is>
      </c>
      <c r="E1677" t="inlineStr">
        <is>
          <t>Malicious Package in 1337qq-js</t>
        </is>
      </c>
      <c r="F1677" t="inlineStr">
        <is>
          <t>All versions of `1337qq-js` contain malicious code. The package exfiltrates sensitive information through install scripts. It targets UNIX systems. The information exfiltrated includes:
- Environment variables
- Running processes
- /etc/hosts
- uname -a
- npmrc file
## Recommendation
Remove the package from your system and rotate any compromised credentials.</t>
        </is>
      </c>
      <c r="G1677" t="inlineStr">
        <is>
          <t>2020-09-04T17:30:39Z</t>
        </is>
      </c>
      <c r="H1677" t="inlineStr">
        <is>
          <t>&gt;= 0.0.0</t>
        </is>
      </c>
      <c r="I1677" t="inlineStr"/>
    </row>
    <row r="1678">
      <c r="A1678" s="1" t="n">
        <v>1676</v>
      </c>
      <c r="B1678" t="inlineStr">
        <is>
          <t>GHSA-qcff-ffx3-m25c</t>
        </is>
      </c>
      <c r="C1678" t="inlineStr">
        <is>
          <t>meta-git</t>
        </is>
      </c>
      <c r="D1678" t="inlineStr">
        <is>
          <t>CRITICAL</t>
        </is>
      </c>
      <c r="E1678" t="inlineStr">
        <is>
          <t>Command Injection in meta-git</t>
        </is>
      </c>
      <c r="F1678" t="inlineStr">
        <is>
          <t>All versions of `meta-git` are vulnerable to Command Injection. The package fails to sanitize input and passes it directly to an `exec` call, which may allow attackers to execute arbitrary code in the system. The `clone` command is vulnerable through the branch name.
## Recommendation
No fix is currently available. Consider using an alternative package until a fix is made available.</t>
        </is>
      </c>
      <c r="G1678" t="inlineStr">
        <is>
          <t>2020-09-04T17:31:44Z</t>
        </is>
      </c>
      <c r="H1678" t="inlineStr">
        <is>
          <t>&gt;= 0.0.0</t>
        </is>
      </c>
      <c r="I1678" t="inlineStr"/>
    </row>
    <row r="1679">
      <c r="A1679" s="1" t="n">
        <v>1677</v>
      </c>
      <c r="B1679" t="inlineStr">
        <is>
          <t>GHSA-49mg-94fc-2fx6</t>
        </is>
      </c>
      <c r="C1679" t="inlineStr">
        <is>
          <t>npm-git-publish</t>
        </is>
      </c>
      <c r="D1679" t="inlineStr">
        <is>
          <t>CRITICAL</t>
        </is>
      </c>
      <c r="E1679" t="inlineStr">
        <is>
          <t>Command Injection in npm-git-publish</t>
        </is>
      </c>
      <c r="F1679" t="inlineStr">
        <is>
          <t>All versions of `npm-git-publish` are vulnerable to Command Injection. The package fails to sanitize input and passes it directly to an `execSync` call, which may allow attackers to execute arbitrary code in the system. The `publish` function is vulnerable through the `gitRemoteUrl` variable.
## Recommendation
No fix is currently available. Consider using an alternative package until a fix is made available.</t>
        </is>
      </c>
      <c r="G1679" t="inlineStr">
        <is>
          <t>2020-09-04T17:32:49Z</t>
        </is>
      </c>
      <c r="H1679" t="inlineStr">
        <is>
          <t>&gt;= 0.0.0</t>
        </is>
      </c>
      <c r="I1679" t="inlineStr"/>
    </row>
    <row r="1680">
      <c r="A1680" s="1" t="n">
        <v>1678</v>
      </c>
      <c r="B1680" t="inlineStr">
        <is>
          <t>GHSA-2ggq-vfcp-gwhj</t>
        </is>
      </c>
      <c r="C1680" t="inlineStr">
        <is>
          <t>@hapi/boom</t>
        </is>
      </c>
      <c r="D1680" t="inlineStr">
        <is>
          <t>MODERATE</t>
        </is>
      </c>
      <c r="E1680" t="inlineStr">
        <is>
          <t>Cross-Site Scripting in @hapi/boom</t>
        </is>
      </c>
      <c r="F1680" t="inlineStr">
        <is>
          <t>Versions of `@hapi/boom` prior t 0.3.8 are vulnerable to Cross-Site Scripting (XSS). The package fails to properly escape error messages, which may allow attackers to execute arbitrary JavaScript in a victim's browser.
## Recommendation
Upgrade to version 0.3.8 or later.</t>
        </is>
      </c>
      <c r="G1680" t="inlineStr">
        <is>
          <t>2020-09-04T17:33:53Z</t>
        </is>
      </c>
      <c r="H1680" t="inlineStr">
        <is>
          <t>&lt; 0.3.8</t>
        </is>
      </c>
      <c r="I1680" t="inlineStr">
        <is>
          <t>0.3.8</t>
        </is>
      </c>
    </row>
    <row r="1681">
      <c r="A1681" s="1" t="n">
        <v>1679</v>
      </c>
      <c r="B1681" t="inlineStr">
        <is>
          <t>GHSA-q643-w9jp-q2qg</t>
        </is>
      </c>
      <c r="C1681" t="inlineStr">
        <is>
          <t>parsel</t>
        </is>
      </c>
      <c r="D1681" t="inlineStr">
        <is>
          <t>HIGH</t>
        </is>
      </c>
      <c r="E1681" t="inlineStr">
        <is>
          <t>Hardcoded Initialization Vector in parsel</t>
        </is>
      </c>
      <c r="F1681" t="inlineStr">
        <is>
          <t>All versions of `parsel` have a default hardcoded initialization vector. In cases where the IV is not provided, the package defaults to a hardcoded IV which renders the cipher vulnerable to chosen plaintext attacks.
## Recommendation
The package is deprecated and will not be updated. Consider using an alternative package.</t>
        </is>
      </c>
      <c r="G1681" t="inlineStr">
        <is>
          <t>2020-09-04T17:34:59Z</t>
        </is>
      </c>
      <c r="H1681" t="inlineStr">
        <is>
          <t>&gt;= 0.0.0</t>
        </is>
      </c>
      <c r="I1681" t="inlineStr"/>
    </row>
    <row r="1682">
      <c r="A1682" s="1" t="n">
        <v>1680</v>
      </c>
      <c r="B1682" t="inlineStr">
        <is>
          <t>GHSA-wqgx-4q47-j2w5</t>
        </is>
      </c>
      <c r="C1682" t="inlineStr">
        <is>
          <t>parsel</t>
        </is>
      </c>
      <c r="D1682" t="inlineStr">
        <is>
          <t>CRITICAL</t>
        </is>
      </c>
      <c r="E1682" t="inlineStr">
        <is>
          <t>Insecure Cryptography Algorithm in parsel</t>
        </is>
      </c>
      <c r="F1682" t="inlineStr">
        <is>
          <t>All versions of `parsel` use an insecure cryptography algorithm. The package uses `aes-256-cbc` without integrity checks, which renders the ciphertext vulnerable to bit-flipping attacks.
## Recommendation
The package is deprecated and will not be updated. Consider using an alternative package.</t>
        </is>
      </c>
      <c r="G1682" t="inlineStr">
        <is>
          <t>2020-09-04T17:36:04Z</t>
        </is>
      </c>
      <c r="H1682" t="inlineStr">
        <is>
          <t>&gt;= 0.0.0</t>
        </is>
      </c>
      <c r="I1682" t="inlineStr"/>
    </row>
    <row r="1683">
      <c r="A1683" s="1" t="n">
        <v>1681</v>
      </c>
      <c r="B1683" t="inlineStr">
        <is>
          <t>GHSA-vjvw-wcmw-pr26</t>
        </is>
      </c>
      <c r="C1683" t="inlineStr">
        <is>
          <t>parsel</t>
        </is>
      </c>
      <c r="D1683" t="inlineStr">
        <is>
          <t>CRITICAL</t>
        </is>
      </c>
      <c r="E1683" t="inlineStr">
        <is>
          <t>Insufficient Entropy in parsel</t>
        </is>
      </c>
      <c r="F1683" t="inlineStr">
        <is>
          <t>All versions of `parsel` use an insecure key derivation function. The package runs keys of arbitrary lengths through one round of SHA256 hashing for key stretching. This allows for the use of keys of insufficient entropy with inappropriate key stretching.
## Recommendation
The package is deprecated and will not be updated. Consider using an alternative package.</t>
        </is>
      </c>
      <c r="G1683" t="inlineStr">
        <is>
          <t>2020-09-04T17:37:08Z</t>
        </is>
      </c>
      <c r="H1683" t="inlineStr">
        <is>
          <t>&gt;= 0.0.0</t>
        </is>
      </c>
      <c r="I1683" t="inlineStr"/>
    </row>
    <row r="1684">
      <c r="A1684" s="1" t="n">
        <v>1682</v>
      </c>
      <c r="B1684" t="inlineStr">
        <is>
          <t>GHSA-4r97-78gf-q24v</t>
        </is>
      </c>
      <c r="C1684" t="inlineStr">
        <is>
          <t>klona</t>
        </is>
      </c>
      <c r="D1684" t="inlineStr">
        <is>
          <t>HIGH</t>
        </is>
      </c>
      <c r="E1684" t="inlineStr">
        <is>
          <t>Prototype Pollution in klona</t>
        </is>
      </c>
      <c r="F1684" t="inlineStr">
        <is>
          <t>Versions of `klona` prior to 1.1.1 are vulnerable to prototype pollution. The package does not restrict the modification of an Object's prototype when cloning objects, which may allow an attacker to add or modify an existing property that will exist on all objects.
## Recommendation
Upgrade to version 1.1.1 or later.</t>
        </is>
      </c>
      <c r="G1684" t="inlineStr">
        <is>
          <t>2020-09-04T17:53:27Z</t>
        </is>
      </c>
      <c r="H1684" t="inlineStr">
        <is>
          <t>&lt; 1.1.1</t>
        </is>
      </c>
      <c r="I1684" t="inlineStr">
        <is>
          <t>1.1.1</t>
        </is>
      </c>
    </row>
    <row r="1685">
      <c r="A1685" s="1" t="n">
        <v>1683</v>
      </c>
      <c r="B1685" t="inlineStr">
        <is>
          <t>GHSA-rjvj-673q-4hfw</t>
        </is>
      </c>
      <c r="C1685" t="inlineStr">
        <is>
          <t>traceroute</t>
        </is>
      </c>
      <c r="D1685" t="inlineStr">
        <is>
          <t>CRITICAL</t>
        </is>
      </c>
      <c r="E1685" t="inlineStr">
        <is>
          <t>Command Injection in traceroute</t>
        </is>
      </c>
      <c r="F1685" t="inlineStr">
        <is>
          <t>All versions of `traceroute` are vulnerable to Command Injection. The package fails to sanitize input and passes it directly to an `exec` call, which may allow attackers to execute arbitrary code in the system. The `trace` function is vulnerable and can be abused if the `host` value is controlled by an attacker.
## Recommendation
No fix is currently available. Consider using an alternative package until a fix is made available.</t>
        </is>
      </c>
      <c r="G1685" t="inlineStr">
        <is>
          <t>2020-09-04T17:54:31Z</t>
        </is>
      </c>
      <c r="H1685" t="inlineStr">
        <is>
          <t>&gt;= 0.0.0</t>
        </is>
      </c>
      <c r="I1685" t="inlineStr"/>
    </row>
    <row r="1686">
      <c r="A1686" s="1" t="n">
        <v>1684</v>
      </c>
      <c r="B1686" t="inlineStr">
        <is>
          <t>GHSA-5ff8-jcf9-fw62</t>
        </is>
      </c>
      <c r="C1686" t="inlineStr">
        <is>
          <t>markdown-it-katex</t>
        </is>
      </c>
      <c r="D1686" t="inlineStr">
        <is>
          <t>HIGH</t>
        </is>
      </c>
      <c r="E1686" t="inlineStr">
        <is>
          <t>Cross-Site Scripting in markdown-it-katex</t>
        </is>
      </c>
      <c r="F1686" t="inlineStr">
        <is>
          <t>All versions of `markdown-it-katex` are vulnerable to Cross-Site Scripting (XSS). The package fails to properly escape error messages, which may allow attackers to execute arbitrary JavaScript in a victim's browser by triggering an error.
## Recommendation
No fix is currently available. Consider using an alternative package until a fix is made available.</t>
        </is>
      </c>
      <c r="G1686" t="inlineStr">
        <is>
          <t>2020-09-04T17:55:35Z</t>
        </is>
      </c>
      <c r="H1686" t="inlineStr">
        <is>
          <t>&gt; 0.0.0</t>
        </is>
      </c>
      <c r="I1686" t="inlineStr"/>
    </row>
    <row r="1687">
      <c r="A1687" s="1" t="n">
        <v>1685</v>
      </c>
      <c r="B1687" t="inlineStr">
        <is>
          <t>GHSA-22h7-7wwg-qmgg</t>
        </is>
      </c>
      <c r="C1687" t="inlineStr">
        <is>
          <t>@hapi/hoek</t>
        </is>
      </c>
      <c r="D1687" t="inlineStr">
        <is>
          <t>LOW</t>
        </is>
      </c>
      <c r="E1687" t="inlineStr">
        <is>
          <t>Prototype Pollution in @hapi/hoek</t>
        </is>
      </c>
      <c r="F1687" t="inlineStr">
        <is>
          <t>Versions of `@hapi/hoek` prior to 8.5.1 and 9.0.3 are vulnerable to Prototype Pollution. The `clone` function fails to prevent the modification of the Object prototype when passed specially-crafted input. Attackers may use this to change existing properties that exist in all objects, which may lead to Denial of Service or Remote Code Execution in specific circumstances.  
This issue __does not__ affect hapi applications since the framework protects against such malicious inputs. Applications that use `@hapi/hoek` outside of the hapi ecosystem may be vulnerable.
## Recommendation
Update to version 8.5.1, 9.0.3 or later.</t>
        </is>
      </c>
      <c r="G1687" t="inlineStr">
        <is>
          <t>2020-09-04T17:56:39Z</t>
        </is>
      </c>
      <c r="H1687" t="inlineStr">
        <is>
          <t>&gt;= 8.3.2, &lt; 8.5.1</t>
        </is>
      </c>
      <c r="I1687" t="inlineStr">
        <is>
          <t>8.5.1</t>
        </is>
      </c>
    </row>
    <row r="1688">
      <c r="A1688" s="1" t="n">
        <v>1686</v>
      </c>
      <c r="B1688" t="inlineStr">
        <is>
          <t>GHSA-22h7-7wwg-qmgg</t>
        </is>
      </c>
      <c r="C1688" t="inlineStr">
        <is>
          <t>@hapi/hoek</t>
        </is>
      </c>
      <c r="D1688" t="inlineStr">
        <is>
          <t>LOW</t>
        </is>
      </c>
      <c r="E1688" t="inlineStr">
        <is>
          <t>Prototype Pollution in @hapi/hoek</t>
        </is>
      </c>
      <c r="F1688" t="inlineStr">
        <is>
          <t>Versions of `@hapi/hoek` prior to 8.5.1 and 9.0.3 are vulnerable to Prototype Pollution. The `clone` function fails to prevent the modification of the Object prototype when passed specially-crafted input. Attackers may use this to change existing properties that exist in all objects, which may lead to Denial of Service or Remote Code Execution in specific circumstances.  
This issue __does not__ affect hapi applications since the framework protects against such malicious inputs. Applications that use `@hapi/hoek` outside of the hapi ecosystem may be vulnerable.
## Recommendation
Update to version 8.5.1, 9.0.3 or later.</t>
        </is>
      </c>
      <c r="G1688" t="inlineStr">
        <is>
          <t>2020-09-04T17:56:39Z</t>
        </is>
      </c>
      <c r="H1688" t="inlineStr">
        <is>
          <t>&gt;= 9.0.0, &lt; 9.0.3</t>
        </is>
      </c>
      <c r="I1688" t="inlineStr">
        <is>
          <t>9.0.3</t>
        </is>
      </c>
    </row>
    <row r="1689">
      <c r="A1689" s="1" t="n">
        <v>1687</v>
      </c>
      <c r="B1689" t="inlineStr">
        <is>
          <t>CVE-2019-0219</t>
        </is>
      </c>
      <c r="C1689" t="inlineStr">
        <is>
          <t>cordova-plugin-inappbrowser</t>
        </is>
      </c>
      <c r="D1689" t="inlineStr">
        <is>
          <t>MODERATE</t>
        </is>
      </c>
      <c r="E1689" t="inlineStr">
        <is>
          <t>Privilege Escalation in cordova-plugin-inappbrowser</t>
        </is>
      </c>
      <c r="F1689" t="inlineStr">
        <is>
          <t>Versions of `cordova-plugin-inappbrowser` prior to 3.1.0 are vulnerable to Privilege Escalation. A website running in the InAppBrowser webview on Android could execute arbitrary JavaScript in the main application's webview using a specially crafted gap-iab: URI. This affects Cordova Android applications using the package.
## Recommendation
Upgrade to version 3.1.0 or later.</t>
        </is>
      </c>
      <c r="G1689" t="inlineStr">
        <is>
          <t>2020-09-04T17:57:43Z</t>
        </is>
      </c>
      <c r="H1689" t="inlineStr">
        <is>
          <t>&lt; 3.1.0</t>
        </is>
      </c>
      <c r="I1689" t="inlineStr">
        <is>
          <t>3.1.0</t>
        </is>
      </c>
    </row>
    <row r="1690">
      <c r="A1690" s="1" t="n">
        <v>1688</v>
      </c>
      <c r="B1690" t="inlineStr">
        <is>
          <t>GHSA-mg69-6j3m-jvgw</t>
        </is>
      </c>
      <c r="C1690" t="inlineStr">
        <is>
          <t>marky-markdown</t>
        </is>
      </c>
      <c r="D1690" t="inlineStr">
        <is>
          <t>LOW</t>
        </is>
      </c>
      <c r="E1690" t="inlineStr">
        <is>
          <t>HTML Injection in marky-markdown</t>
        </is>
      </c>
      <c r="F1690" t="inlineStr">
        <is>
          <t>All versions of `marky-markdown` are vulnerable to HTML Injection. The package fails to sanitize `style` attributes in `img` tags of the markdown input. This may allow attackers to affect the size of images in the rendered HTML.
## Recommendation
This package is no longer maintained. Please upgrade to `@npmcorp/marky-markdown`</t>
        </is>
      </c>
      <c r="G1690" t="inlineStr">
        <is>
          <t>2020-09-03T15:45:08Z</t>
        </is>
      </c>
      <c r="H1690" t="inlineStr">
        <is>
          <t>&gt;= 0.0.0</t>
        </is>
      </c>
      <c r="I1690" t="inlineStr"/>
    </row>
    <row r="1691">
      <c r="A1691" s="1" t="n">
        <v>1689</v>
      </c>
      <c r="B1691" t="inlineStr">
        <is>
          <t>GHSA-pxmp-fwjc-4x7q</t>
        </is>
      </c>
      <c r="C1691" t="inlineStr">
        <is>
          <t>marky-markdown</t>
        </is>
      </c>
      <c r="D1691" t="inlineStr">
        <is>
          <t>MODERATE</t>
        </is>
      </c>
      <c r="E1691" t="inlineStr">
        <is>
          <t>HTML Injection in marky-markdown</t>
        </is>
      </c>
      <c r="F1691" t="inlineStr">
        <is>
          <t>All versions of `marky-markdown` are vulnerable to HTML Injection due to a validation bypass. The package only allows iframes where the source is `youtube.com` but it is possible to bypass the validation with sources where `youtube.com` is the sub-domain, such as `youtube.com.evil.co`. This 
## Recommendation
This package is no longer maintained. Please upgrade to `@npmcorp/marky-markdown`</t>
        </is>
      </c>
      <c r="G1691" t="inlineStr">
        <is>
          <t>2020-09-03T15:45:23Z</t>
        </is>
      </c>
      <c r="H1691" t="inlineStr">
        <is>
          <t>&gt;= 0.0.0</t>
        </is>
      </c>
      <c r="I1691" t="inlineStr"/>
    </row>
    <row r="1692">
      <c r="A1692" s="1" t="n">
        <v>1690</v>
      </c>
      <c r="B1692" t="inlineStr">
        <is>
          <t>GHSA-mg85-8mv5-ffjr</t>
        </is>
      </c>
      <c r="C1692" t="inlineStr">
        <is>
          <t>ammo</t>
        </is>
      </c>
      <c r="D1692" t="inlineStr">
        <is>
          <t>HIGH</t>
        </is>
      </c>
      <c r="E1692" t="inlineStr">
        <is>
          <t>Denial of Service in ammo</t>
        </is>
      </c>
      <c r="F1692" t="inlineStr">
        <is>
          <t xml:space="preserve">All versions of `ammo` are vulnerable to Denial of Service. The Range HTTP header parser has a vulnerability which will cause the function to throw a system error if the header is set to an invalid value. Because hapi is not expecting the function to ever throw, the error is thrown all the way up the stack. If no unhandled exception handler is available, the application will exist, allowing an attacker to shut down services.
## Recommendation
This package is deprecated and is now maintained as `@hapi/ammo`. Please update your dependencies to use `@hapi/ammo`. </t>
        </is>
      </c>
      <c r="G1692" t="inlineStr">
        <is>
          <t>2020-09-03T15:45:40Z</t>
        </is>
      </c>
      <c r="H1692" t="inlineStr">
        <is>
          <t>&gt;= 0.0.0</t>
        </is>
      </c>
      <c r="I1692" t="inlineStr"/>
    </row>
    <row r="1693">
      <c r="A1693" s="1" t="n">
        <v>1691</v>
      </c>
      <c r="B1693" t="inlineStr">
        <is>
          <t>GHSA-rhc3-76jw-4f2x</t>
        </is>
      </c>
      <c r="C1693" t="inlineStr">
        <is>
          <t>@commercial/ammo</t>
        </is>
      </c>
      <c r="D1693" t="inlineStr">
        <is>
          <t>HIGH</t>
        </is>
      </c>
      <c r="E1693" t="inlineStr">
        <is>
          <t>Denial of Service in @commercial/ammo</t>
        </is>
      </c>
      <c r="F1693" t="inlineStr">
        <is>
          <t>Versions of `@commercial/ammo` prior to 2.1.1 are vulnerable to Denial of Service. The Range HTTP header parser has a vulnerability which will cause the function to throw a system error if the header is set to an invalid value. Because hapi is not expecting the function to ever throw, the error is thrown all the way up the stack. If no unhandled exception handler is available, the application will exist, allowing an attacker to shut down services.
## Recommendation
Upgrade to version 2.1.1 or later.</t>
        </is>
      </c>
      <c r="G1693" t="inlineStr">
        <is>
          <t>2020-09-04T17:58:46Z</t>
        </is>
      </c>
      <c r="H1693" t="inlineStr">
        <is>
          <t>&lt; 2.1.1</t>
        </is>
      </c>
      <c r="I1693" t="inlineStr">
        <is>
          <t>2.1.1</t>
        </is>
      </c>
    </row>
    <row r="1694">
      <c r="A1694" s="1" t="n">
        <v>1692</v>
      </c>
      <c r="B1694" t="inlineStr">
        <is>
          <t>GHSA-gjph-xf5q-6mfq</t>
        </is>
      </c>
      <c r="C1694" t="inlineStr">
        <is>
          <t>@hapi/ammo</t>
        </is>
      </c>
      <c r="D1694" t="inlineStr">
        <is>
          <t>HIGH</t>
        </is>
      </c>
      <c r="E1694" t="inlineStr">
        <is>
          <t>Denial of Service in @hapi/ammo</t>
        </is>
      </c>
      <c r="F1694" t="inlineStr">
        <is>
          <t>Versions of `@hapi/ammo` prior to 3.1.2 or 5.0.1 are vulnerable to Denial of Service. The Range HTTP header parser has a vulnerability which will cause the function to throw a system error if the header is set to an invalid value. Because hapi is not expecting the function to ever throw, the error is thrown all the way up the stack. If no unhandled exception handler is available, the application will exist, allowing an attacker to shut down services.
## Recommendation
Upgrade to version 3.1.2 or 5.0.1.</t>
        </is>
      </c>
      <c r="G1694" t="inlineStr">
        <is>
          <t>2020-09-03T15:46:02Z</t>
        </is>
      </c>
      <c r="H1694" t="inlineStr">
        <is>
          <t>&lt; 3.1.2</t>
        </is>
      </c>
      <c r="I1694" t="inlineStr">
        <is>
          <t>3.1.2</t>
        </is>
      </c>
    </row>
    <row r="1695">
      <c r="A1695" s="1" t="n">
        <v>1693</v>
      </c>
      <c r="B1695" t="inlineStr">
        <is>
          <t>GHSA-gjph-xf5q-6mfq</t>
        </is>
      </c>
      <c r="C1695" t="inlineStr">
        <is>
          <t>@hapi/ammo</t>
        </is>
      </c>
      <c r="D1695" t="inlineStr">
        <is>
          <t>HIGH</t>
        </is>
      </c>
      <c r="E1695" t="inlineStr">
        <is>
          <t>Denial of Service in @hapi/ammo</t>
        </is>
      </c>
      <c r="F1695" t="inlineStr">
        <is>
          <t>Versions of `@hapi/ammo` prior to 3.1.2 or 5.0.1 are vulnerable to Denial of Service. The Range HTTP header parser has a vulnerability which will cause the function to throw a system error if the header is set to an invalid value. Because hapi is not expecting the function to ever throw, the error is thrown all the way up the stack. If no unhandled exception handler is available, the application will exist, allowing an attacker to shut down services.
## Recommendation
Upgrade to version 3.1.2 or 5.0.1.</t>
        </is>
      </c>
      <c r="G1695" t="inlineStr">
        <is>
          <t>2020-09-03T15:46:02Z</t>
        </is>
      </c>
      <c r="H1695" t="inlineStr">
        <is>
          <t>&gt;= 4.0.0, &lt; 5.0.1</t>
        </is>
      </c>
      <c r="I1695" t="inlineStr">
        <is>
          <t>5.0.1</t>
        </is>
      </c>
    </row>
    <row r="1696">
      <c r="A1696" s="1" t="n">
        <v>1694</v>
      </c>
      <c r="B1696" t="inlineStr">
        <is>
          <t>GHSA-9vrw-m88g-w75q</t>
        </is>
      </c>
      <c r="C1696" t="inlineStr">
        <is>
          <t>@hapi/accept</t>
        </is>
      </c>
      <c r="D1696" t="inlineStr">
        <is>
          <t>HIGH</t>
        </is>
      </c>
      <c r="E1696" t="inlineStr">
        <is>
          <t>Denial of Service in @hapi/accept</t>
        </is>
      </c>
      <c r="F1696" t="inlineStr">
        <is>
          <t>Versions of `@hapi/accept` prior to 3.2.4 or 5.0.1 are vulnerable to Denial of Service. The Accept-Encoding HTTP header parser has a vulnerability which will cause the function to throw a system error if the header contains some invalid values. Because hapi rethrows system errors (as opposed to catching expected application errors), the error is thrown all the way up the stack. If no unhandled exception handler is available, the application will exist, allowing an attacker to shut down services.
## Recommendation
Upgrade to version 3.2.4 or 5.0.1.</t>
        </is>
      </c>
      <c r="G1696" t="inlineStr">
        <is>
          <t>2020-09-03T15:45:53Z</t>
        </is>
      </c>
      <c r="H1696" t="inlineStr">
        <is>
          <t>&gt;= 3.2.0, &lt; 3.2.4</t>
        </is>
      </c>
      <c r="I1696" t="inlineStr">
        <is>
          <t>3.2.4</t>
        </is>
      </c>
    </row>
    <row r="1697">
      <c r="A1697" s="1" t="n">
        <v>1695</v>
      </c>
      <c r="B1697" t="inlineStr">
        <is>
          <t>GHSA-9vrw-m88g-w75q</t>
        </is>
      </c>
      <c r="C1697" t="inlineStr">
        <is>
          <t>@hapi/accept</t>
        </is>
      </c>
      <c r="D1697" t="inlineStr">
        <is>
          <t>HIGH</t>
        </is>
      </c>
      <c r="E1697" t="inlineStr">
        <is>
          <t>Denial of Service in @hapi/accept</t>
        </is>
      </c>
      <c r="F1697" t="inlineStr">
        <is>
          <t>Versions of `@hapi/accept` prior to 3.2.4 or 5.0.1 are vulnerable to Denial of Service. The Accept-Encoding HTTP header parser has a vulnerability which will cause the function to throw a system error if the header contains some invalid values. Because hapi rethrows system errors (as opposed to catching expected application errors), the error is thrown all the way up the stack. If no unhandled exception handler is available, the application will exist, allowing an attacker to shut down services.
## Recommendation
Upgrade to version 3.2.4 or 5.0.1.</t>
        </is>
      </c>
      <c r="G1697" t="inlineStr">
        <is>
          <t>2020-09-03T15:45:53Z</t>
        </is>
      </c>
      <c r="H1697" t="inlineStr">
        <is>
          <t>&gt;= 4.0.0, &lt; 5.0.1</t>
        </is>
      </c>
      <c r="I1697" t="inlineStr">
        <is>
          <t>5.0.1</t>
        </is>
      </c>
    </row>
    <row r="1698">
      <c r="A1698" s="1" t="n">
        <v>1696</v>
      </c>
      <c r="B1698" t="inlineStr">
        <is>
          <t>GHSA-3wqh-h42r-x8fq</t>
        </is>
      </c>
      <c r="C1698" t="inlineStr">
        <is>
          <t>@hapi/subtext</t>
        </is>
      </c>
      <c r="D1698" t="inlineStr">
        <is>
          <t>HIGH</t>
        </is>
      </c>
      <c r="E1698" t="inlineStr">
        <is>
          <t>Denial of Service in @hapi/subtext</t>
        </is>
      </c>
      <c r="F1698" t="inlineStr">
        <is>
          <t>Versions of `@hapi/subtext` prior to 6.1.3 or 7.0.3 are vulnerable to Denial of Service. The Content-Encoding HTTP header parser has a vulnerability which will cause the function to throw a system error if the header contains some invalid values. Because hapi rethrows system errors (as opposed to catching expected application errors), the error is thrown all the way up the stack. If no unhandled exception handler is available, the application will exist, allowing an attacker to shut down services.
## Recommendation
Upgrade to version 6.1.3 or 7.0.3</t>
        </is>
      </c>
      <c r="G1698" t="inlineStr">
        <is>
          <t>2020-09-03T15:46:22Z</t>
        </is>
      </c>
      <c r="H1698" t="inlineStr">
        <is>
          <t>&gt;= 4.1.0, &lt; 6.1.3</t>
        </is>
      </c>
      <c r="I1698" t="inlineStr">
        <is>
          <t>6.1.3</t>
        </is>
      </c>
    </row>
    <row r="1699">
      <c r="A1699" s="1" t="n">
        <v>1697</v>
      </c>
      <c r="B1699" t="inlineStr">
        <is>
          <t>GHSA-3wqh-h42r-x8fq</t>
        </is>
      </c>
      <c r="C1699" t="inlineStr">
        <is>
          <t>@hapi/subtext</t>
        </is>
      </c>
      <c r="D1699" t="inlineStr">
        <is>
          <t>HIGH</t>
        </is>
      </c>
      <c r="E1699" t="inlineStr">
        <is>
          <t>Denial of Service in @hapi/subtext</t>
        </is>
      </c>
      <c r="F1699" t="inlineStr">
        <is>
          <t>Versions of `@hapi/subtext` prior to 6.1.3 or 7.0.3 are vulnerable to Denial of Service. The Content-Encoding HTTP header parser has a vulnerability which will cause the function to throw a system error if the header contains some invalid values. Because hapi rethrows system errors (as opposed to catching expected application errors), the error is thrown all the way up the stack. If no unhandled exception handler is available, the application will exist, allowing an attacker to shut down services.
## Recommendation
Upgrade to version 6.1.3 or 7.0.3</t>
        </is>
      </c>
      <c r="G1699" t="inlineStr">
        <is>
          <t>2020-09-03T15:46:22Z</t>
        </is>
      </c>
      <c r="H1699" t="inlineStr">
        <is>
          <t>&gt;= 7.0.0, &lt; 7.0.3</t>
        </is>
      </c>
      <c r="I1699" t="inlineStr">
        <is>
          <t>7.0.3</t>
        </is>
      </c>
    </row>
    <row r="1700">
      <c r="A1700" s="1" t="n">
        <v>1698</v>
      </c>
      <c r="B1700" t="inlineStr">
        <is>
          <t>GHSA-cvfm-xjc8-f2vm</t>
        </is>
      </c>
      <c r="C1700" t="inlineStr">
        <is>
          <t>@commercial/subtext</t>
        </is>
      </c>
      <c r="D1700" t="inlineStr">
        <is>
          <t>HIGH</t>
        </is>
      </c>
      <c r="E1700" t="inlineStr">
        <is>
          <t>Denial of Service in @commercial/subtext</t>
        </is>
      </c>
      <c r="F1700" t="inlineStr">
        <is>
          <t>Version 5.1.1 of `@commercial/subtext` is vulnerable to Denial of Service. The Content-Encoding HTTP header parser has a vulnerability which will cause the function to throw a system error if the header contains some invalid values. Because hapi rethrows system errors (as opposed to catching expected application errors), the error is thrown all the way up the stack. If no unhandled exception handler is available, the application will exist, allowing an attacker to shut down services.
## Recommendation
Upgrade to version 5.1.2 or later.</t>
        </is>
      </c>
      <c r="G1700" t="inlineStr">
        <is>
          <t>2020-09-03T15:46:36Z</t>
        </is>
      </c>
      <c r="H1700">
        <f> 5.1.1</f>
        <v/>
      </c>
      <c r="I1700" t="inlineStr">
        <is>
          <t>5.1.2</t>
        </is>
      </c>
    </row>
    <row r="1701">
      <c r="A1701" s="1" t="n">
        <v>1699</v>
      </c>
      <c r="B1701" t="inlineStr">
        <is>
          <t>GHSA-5854-jvxx-2cg9</t>
        </is>
      </c>
      <c r="C1701" t="inlineStr">
        <is>
          <t>subtext</t>
        </is>
      </c>
      <c r="D1701" t="inlineStr">
        <is>
          <t>HIGH</t>
        </is>
      </c>
      <c r="E1701" t="inlineStr">
        <is>
          <t>Denial of Service in subtext</t>
        </is>
      </c>
      <c r="F1701" t="inlineStr">
        <is>
          <t xml:space="preserve">Versions of `subtext` &gt;=4.1.0 are vulnerable to Denial of Service. The Content-Encoding HTTP header parser has a vulnerability which will cause the function to throw a system error if the header contains some invalid values. Because hapi rethrows system errors (as opposed to catching expected application errors), the error is thrown all the way up the stack. If no unhandled exception handler is available, the application will exist, allowing an attacker to shut down services.
## Recommendation
This package is deprecated and is now maintained as `@hapi/subtext`. Please update your dependencies to use `@hapi/subtext`. </t>
        </is>
      </c>
      <c r="G1701" t="inlineStr">
        <is>
          <t>2020-09-03T15:46:57Z</t>
        </is>
      </c>
      <c r="H1701" t="inlineStr">
        <is>
          <t>&gt;= 4.1.0</t>
        </is>
      </c>
      <c r="I1701" t="inlineStr"/>
    </row>
    <row r="1702">
      <c r="A1702" s="1" t="n">
        <v>1700</v>
      </c>
      <c r="B1702" t="inlineStr">
        <is>
          <t>GHSA-g64q-3vg8-8f93</t>
        </is>
      </c>
      <c r="C1702" t="inlineStr">
        <is>
          <t>subtext</t>
        </is>
      </c>
      <c r="D1702" t="inlineStr">
        <is>
          <t>HIGH</t>
        </is>
      </c>
      <c r="E1702" t="inlineStr">
        <is>
          <t>Prototype Pollution in subtext</t>
        </is>
      </c>
      <c r="F1702" t="inlineStr">
        <is>
          <t xml:space="preserve">All versions of `subtext` are vulnerable to Prototype Pollution. A multipart payload can be constructed in a way that one of the parts’ content can be set as the entire payload object’s prototype. If this prototype contains data, it may bypass other validation rules which enforce access and privacy. If this prototype evaluates to null, it can cause unhandled exceptions when the request payload is accessed.
## Recommendation
This package is deprecated and is now maintained as `@hapi/subtext`. Please update your dependencies to use `@hapi/subtext`. </t>
        </is>
      </c>
      <c r="G1702" t="inlineStr">
        <is>
          <t>2020-09-03T15:47:10Z</t>
        </is>
      </c>
      <c r="H1702" t="inlineStr">
        <is>
          <t>&gt;= 0.0.0</t>
        </is>
      </c>
      <c r="I1702" t="inlineStr"/>
    </row>
    <row r="1703">
      <c r="A1703" s="1" t="n">
        <v>1701</v>
      </c>
      <c r="B1703" t="inlineStr">
        <is>
          <t>GHSA-g9cg-h3jm-cwrc</t>
        </is>
      </c>
      <c r="C1703" t="inlineStr">
        <is>
          <t>@hapi/subtext</t>
        </is>
      </c>
      <c r="D1703" t="inlineStr">
        <is>
          <t>HIGH</t>
        </is>
      </c>
      <c r="E1703" t="inlineStr">
        <is>
          <t>Prototype Pollution in @hapi/subtext</t>
        </is>
      </c>
      <c r="F1703" t="inlineStr">
        <is>
          <t>Versions of `@hapi/subtext` prior to 6.1.3 or 7.0.3 are vulnerable to Prototype Pollution. A multipart payload can be constructed in a way that one of the parts’ content can be set as the entire payload object’s prototype. If this prototype contains data, it may bypass other validation rules which enforce access and privacy. If this prototype evaluates to null, it can cause unhandled exceptions when the request payload is accessed.
## Recommendation
Upgrade to versions 6.1.3, 7.0.3 or later.</t>
        </is>
      </c>
      <c r="G1703" t="inlineStr">
        <is>
          <t>2020-09-03T15:47:23Z</t>
        </is>
      </c>
      <c r="H1703" t="inlineStr">
        <is>
          <t>&lt; 6.1.3</t>
        </is>
      </c>
      <c r="I1703" t="inlineStr">
        <is>
          <t>6.1.3</t>
        </is>
      </c>
    </row>
    <row r="1704">
      <c r="A1704" s="1" t="n">
        <v>1702</v>
      </c>
      <c r="B1704" t="inlineStr">
        <is>
          <t>GHSA-g9cg-h3jm-cwrc</t>
        </is>
      </c>
      <c r="C1704" t="inlineStr">
        <is>
          <t>@hapi/subtext</t>
        </is>
      </c>
      <c r="D1704" t="inlineStr">
        <is>
          <t>HIGH</t>
        </is>
      </c>
      <c r="E1704" t="inlineStr">
        <is>
          <t>Prototype Pollution in @hapi/subtext</t>
        </is>
      </c>
      <c r="F1704" t="inlineStr">
        <is>
          <t>Versions of `@hapi/subtext` prior to 6.1.3 or 7.0.3 are vulnerable to Prototype Pollution. A multipart payload can be constructed in a way that one of the parts’ content can be set as the entire payload object’s prototype. If this prototype contains data, it may bypass other validation rules which enforce access and privacy. If this prototype evaluates to null, it can cause unhandled exceptions when the request payload is accessed.
## Recommendation
Upgrade to versions 6.1.3, 7.0.3 or later.</t>
        </is>
      </c>
      <c r="G1704" t="inlineStr">
        <is>
          <t>2020-09-03T15:47:23Z</t>
        </is>
      </c>
      <c r="H1704" t="inlineStr">
        <is>
          <t>&gt;= 7.0.0, &lt; 7.0.3</t>
        </is>
      </c>
      <c r="I1704" t="inlineStr">
        <is>
          <t>7.0.3</t>
        </is>
      </c>
    </row>
    <row r="1705">
      <c r="A1705" s="1" t="n">
        <v>1703</v>
      </c>
      <c r="B1705" t="inlineStr">
        <is>
          <t>GHSA-7hx8-2rxv-66xv</t>
        </is>
      </c>
      <c r="C1705" t="inlineStr">
        <is>
          <t>hapi</t>
        </is>
      </c>
      <c r="D1705" t="inlineStr">
        <is>
          <t>HIGH</t>
        </is>
      </c>
      <c r="E1705" t="inlineStr">
        <is>
          <t>Denial of Service in hapi</t>
        </is>
      </c>
      <c r="F1705" t="inlineStr">
        <is>
          <t xml:space="preserve">All Versions of `hapi` are vulnerable to Denial of Service. The CORS request handler has a vulnerability which will cause the function to throw a system error if the header contains some invalid values. If no unhandled exception handler is available, the application will exist, allowing an attacker to shut down services.
## Recommendation
This package is deprecated and is now maintained as `@hapi/hapi`. Please update your dependencies to use `@hapi/hapi`. </t>
        </is>
      </c>
      <c r="G1705" t="inlineStr">
        <is>
          <t>2020-09-03T15:48:00Z</t>
        </is>
      </c>
      <c r="H1705" t="inlineStr">
        <is>
          <t>&gt;= 0.0.0</t>
        </is>
      </c>
      <c r="I1705" t="inlineStr"/>
    </row>
    <row r="1706">
      <c r="A1706" s="1" t="n">
        <v>1704</v>
      </c>
      <c r="B1706" t="inlineStr">
        <is>
          <t>GHSA-23vw-mhv5-grv5</t>
        </is>
      </c>
      <c r="C1706" t="inlineStr">
        <is>
          <t>@hapi/hapi</t>
        </is>
      </c>
      <c r="D1706" t="inlineStr">
        <is>
          <t>HIGH</t>
        </is>
      </c>
      <c r="E1706" t="inlineStr">
        <is>
          <t>Denial of Service in @hapi/hapi</t>
        </is>
      </c>
      <c r="F1706" t="inlineStr">
        <is>
          <t>Versions of `@hapi/hapi` prior to 18.4.1 or 19.1.1 are vulnerable to Denial of Service. The CORS request handler has a vulnerability which will cause the function to throw a system error if the header contains some invalid values. If no unhandled exception handler is available, the application will exist, allowing an attacker to shut down services.
## Recommendation
Upgrade to versions 18.4.1, 19.1.1 or later.</t>
        </is>
      </c>
      <c r="G1706" t="inlineStr">
        <is>
          <t>2020-09-03T15:48:43Z</t>
        </is>
      </c>
      <c r="H1706" t="inlineStr">
        <is>
          <t>&lt; 18.4.1</t>
        </is>
      </c>
      <c r="I1706" t="inlineStr">
        <is>
          <t>18.4.1</t>
        </is>
      </c>
    </row>
    <row r="1707">
      <c r="A1707" s="1" t="n">
        <v>1705</v>
      </c>
      <c r="B1707" t="inlineStr">
        <is>
          <t>GHSA-23vw-mhv5-grv5</t>
        </is>
      </c>
      <c r="C1707" t="inlineStr">
        <is>
          <t>@hapi/hapi</t>
        </is>
      </c>
      <c r="D1707" t="inlineStr">
        <is>
          <t>HIGH</t>
        </is>
      </c>
      <c r="E1707" t="inlineStr">
        <is>
          <t>Denial of Service in @hapi/hapi</t>
        </is>
      </c>
      <c r="F1707" t="inlineStr">
        <is>
          <t>Versions of `@hapi/hapi` prior to 18.4.1 or 19.1.1 are vulnerable to Denial of Service. The CORS request handler has a vulnerability which will cause the function to throw a system error if the header contains some invalid values. If no unhandled exception handler is available, the application will exist, allowing an attacker to shut down services.
## Recommendation
Upgrade to versions 18.4.1, 19.1.1 or later.</t>
        </is>
      </c>
      <c r="G1707" t="inlineStr">
        <is>
          <t>2020-09-03T15:48:43Z</t>
        </is>
      </c>
      <c r="H1707" t="inlineStr">
        <is>
          <t>&gt;= 19.0.0, &lt; 19.1.1</t>
        </is>
      </c>
      <c r="I1707" t="inlineStr">
        <is>
          <t>19.1.1</t>
        </is>
      </c>
    </row>
    <row r="1708">
      <c r="A1708" s="1" t="n">
        <v>1706</v>
      </c>
      <c r="B1708" t="inlineStr">
        <is>
          <t>GHSA-66mv-xh68-h6v2</t>
        </is>
      </c>
      <c r="C1708" t="inlineStr">
        <is>
          <t>@commercial/hapi</t>
        </is>
      </c>
      <c r="D1708" t="inlineStr">
        <is>
          <t>HIGH</t>
        </is>
      </c>
      <c r="E1708" t="inlineStr">
        <is>
          <t>Denial of Service in @commercial/hapi</t>
        </is>
      </c>
      <c r="F1708" t="inlineStr">
        <is>
          <t>Affected versions of `@commercial/hapi` are vulnerable to Denial of Service. The CORS request handler has a vulnerability which will cause the function to throw a system error if the header contains some invalid values. If no unhandled exception handler is available, the application will exist, allowing an attacker to shut down services.
## Recommendation
Upgrade to versions 16.8.2, 17.9.2, 18.4.1, 19.1.1 or later.</t>
        </is>
      </c>
      <c r="G1708" t="inlineStr">
        <is>
          <t>2020-09-03T15:48:53Z</t>
        </is>
      </c>
      <c r="H1708" t="inlineStr">
        <is>
          <t>&lt; 16.8.2</t>
        </is>
      </c>
      <c r="I1708" t="inlineStr">
        <is>
          <t>16.8.2</t>
        </is>
      </c>
    </row>
    <row r="1709">
      <c r="A1709" s="1" t="n">
        <v>1707</v>
      </c>
      <c r="B1709" t="inlineStr">
        <is>
          <t>GHSA-66mv-xh68-h6v2</t>
        </is>
      </c>
      <c r="C1709" t="inlineStr">
        <is>
          <t>@commercial/hapi</t>
        </is>
      </c>
      <c r="D1709" t="inlineStr">
        <is>
          <t>HIGH</t>
        </is>
      </c>
      <c r="E1709" t="inlineStr">
        <is>
          <t>Denial of Service in @commercial/hapi</t>
        </is>
      </c>
      <c r="F1709" t="inlineStr">
        <is>
          <t>Affected versions of `@commercial/hapi` are vulnerable to Denial of Service. The CORS request handler has a vulnerability which will cause the function to throw a system error if the header contains some invalid values. If no unhandled exception handler is available, the application will exist, allowing an attacker to shut down services.
## Recommendation
Upgrade to versions 16.8.2, 17.9.2, 18.4.1, 19.1.1 or later.</t>
        </is>
      </c>
      <c r="G1709" t="inlineStr">
        <is>
          <t>2020-09-03T15:48:53Z</t>
        </is>
      </c>
      <c r="H1709" t="inlineStr">
        <is>
          <t>&gt;= 17.0.0, &lt; 17.9.2</t>
        </is>
      </c>
      <c r="I1709" t="inlineStr">
        <is>
          <t>17.9.2</t>
        </is>
      </c>
    </row>
    <row r="1710">
      <c r="A1710" s="1" t="n">
        <v>1708</v>
      </c>
      <c r="B1710" t="inlineStr">
        <is>
          <t>GHSA-66mv-xh68-h6v2</t>
        </is>
      </c>
      <c r="C1710" t="inlineStr">
        <is>
          <t>@commercial/hapi</t>
        </is>
      </c>
      <c r="D1710" t="inlineStr">
        <is>
          <t>HIGH</t>
        </is>
      </c>
      <c r="E1710" t="inlineStr">
        <is>
          <t>Denial of Service in @commercial/hapi</t>
        </is>
      </c>
      <c r="F1710" t="inlineStr">
        <is>
          <t>Affected versions of `@commercial/hapi` are vulnerable to Denial of Service. The CORS request handler has a vulnerability which will cause the function to throw a system error if the header contains some invalid values. If no unhandled exception handler is available, the application will exist, allowing an attacker to shut down services.
## Recommendation
Upgrade to versions 16.8.2, 17.9.2, 18.4.1, 19.1.1 or later.</t>
        </is>
      </c>
      <c r="G1710" t="inlineStr">
        <is>
          <t>2020-09-03T15:48:53Z</t>
        </is>
      </c>
      <c r="H1710" t="inlineStr">
        <is>
          <t>&gt;= 18.0.0, &lt; 18.4.1</t>
        </is>
      </c>
      <c r="I1710" t="inlineStr">
        <is>
          <t>18.4.1</t>
        </is>
      </c>
    </row>
    <row r="1711">
      <c r="A1711" s="1" t="n">
        <v>1709</v>
      </c>
      <c r="B1711" t="inlineStr">
        <is>
          <t>GHSA-66mv-xh68-h6v2</t>
        </is>
      </c>
      <c r="C1711" t="inlineStr">
        <is>
          <t>@commercial/hapi</t>
        </is>
      </c>
      <c r="D1711" t="inlineStr">
        <is>
          <t>HIGH</t>
        </is>
      </c>
      <c r="E1711" t="inlineStr">
        <is>
          <t>Denial of Service in @commercial/hapi</t>
        </is>
      </c>
      <c r="F1711" t="inlineStr">
        <is>
          <t>Affected versions of `@commercial/hapi` are vulnerable to Denial of Service. The CORS request handler has a vulnerability which will cause the function to throw a system error if the header contains some invalid values. If no unhandled exception handler is available, the application will exist, allowing an attacker to shut down services.
## Recommendation
Upgrade to versions 16.8.2, 17.9.2, 18.4.1, 19.1.1 or later.</t>
        </is>
      </c>
      <c r="G1711" t="inlineStr">
        <is>
          <t>2020-09-03T15:48:53Z</t>
        </is>
      </c>
      <c r="H1711" t="inlineStr">
        <is>
          <t>&gt;= 19.0.0, &lt; 19.1.1</t>
        </is>
      </c>
      <c r="I1711" t="inlineStr">
        <is>
          <t>19.1.1</t>
        </is>
      </c>
    </row>
    <row r="1712">
      <c r="A1712" s="1" t="n">
        <v>1710</v>
      </c>
      <c r="B1712" t="inlineStr">
        <is>
          <t>GHSA-36c4-4r89-6whg</t>
        </is>
      </c>
      <c r="C1712" t="inlineStr">
        <is>
          <t>@commercial/subtext</t>
        </is>
      </c>
      <c r="D1712" t="inlineStr">
        <is>
          <t>HIGH</t>
        </is>
      </c>
      <c r="E1712" t="inlineStr">
        <is>
          <t>Prototype Pollution in @commercial/subtext</t>
        </is>
      </c>
      <c r="F1712" t="inlineStr">
        <is>
          <t>Versions of `@commercial/subtext` prior to 5.1.2 are vulnerable to Prototype Pollution. A multipart payload can be constructed in a way that one of the parts’ content can be set as the entire payload object’s prototype. If this prototype contains data, it may bypass other validation rules which enforce access and privacy. If this prototype evaluates to null, it can cause unhandled exceptions when the request payload is accessed.
## Recommendation
Upgrade to version 5.1.2 or later.</t>
        </is>
      </c>
      <c r="G1712" t="inlineStr">
        <is>
          <t>2020-09-03T15:49:02Z</t>
        </is>
      </c>
      <c r="H1712" t="inlineStr">
        <is>
          <t>&lt; 5.1.2</t>
        </is>
      </c>
      <c r="I1712" t="inlineStr">
        <is>
          <t>5.1.2</t>
        </is>
      </c>
    </row>
    <row r="1713">
      <c r="A1713" s="1" t="n">
        <v>1711</v>
      </c>
      <c r="B1713" t="inlineStr">
        <is>
          <t>GHSA-xr53-m937-jr9c</t>
        </is>
      </c>
      <c r="C1713" t="inlineStr">
        <is>
          <t>ngx-md</t>
        </is>
      </c>
      <c r="D1713" t="inlineStr">
        <is>
          <t>HIGH</t>
        </is>
      </c>
      <c r="E1713" t="inlineStr">
        <is>
          <t>Cross-Site Scripting in ngx-md</t>
        </is>
      </c>
      <c r="F1713" t="inlineStr">
        <is>
          <t>Versions of `ngx-md` prior to 6.0.3 are vulnerable to Cross-Site Scripting.  Links are not properly restricted to http/https and can contain JavaScript which may lead to arbitrary code execution. Markdown input such as `[Click Me](javascript:alert('Injected!'%29)` is rendered as a `Click Me` link that executes JavaScript.
## Recommendation
Upgrade to version 6.0.3 or later.</t>
        </is>
      </c>
      <c r="G1713" t="inlineStr">
        <is>
          <t>2020-09-03T15:49:14Z</t>
        </is>
      </c>
      <c r="H1713" t="inlineStr">
        <is>
          <t>&lt; 6.0.3</t>
        </is>
      </c>
      <c r="I1713" t="inlineStr">
        <is>
          <t>6.0.3</t>
        </is>
      </c>
    </row>
    <row r="1714">
      <c r="A1714" s="1" t="n">
        <v>1712</v>
      </c>
      <c r="B1714" t="inlineStr">
        <is>
          <t>GHSA-6x33-pw7p-hmpq</t>
        </is>
      </c>
      <c r="C1714" t="inlineStr">
        <is>
          <t>http-proxy</t>
        </is>
      </c>
      <c r="D1714" t="inlineStr">
        <is>
          <t>HIGH</t>
        </is>
      </c>
      <c r="E1714" t="inlineStr">
        <is>
          <t>Denial of Service in http-proxy</t>
        </is>
      </c>
      <c r="F1714" t="inlineStr">
        <is>
          <t>Versions of `http-proxy` prior to 1.18.1 are vulnerable to Denial of Service. An HTTP request with a long body triggers an `ERR_HTTP_HEADERS_SENT` unhandled exception that crashes the proxy server. This is only possible when the proxy server sets headers in the proxy request using the `proxyReq.setHeader` function.   
For a proxy server running on `http://localhost:3000`, the following curl request triggers the unhandled exception:  
```curl -XPOST http://localhost:3000 -d "$(python -c 'print("x"*1025)')"```
## Recommendation
Upgrade to version 1.18.1 or later</t>
        </is>
      </c>
      <c r="G1714" t="inlineStr">
        <is>
          <t>2020-09-04T17:59:49Z</t>
        </is>
      </c>
      <c r="H1714" t="inlineStr">
        <is>
          <t>&lt; 1.18.1</t>
        </is>
      </c>
      <c r="I1714" t="inlineStr">
        <is>
          <t>1.18.1</t>
        </is>
      </c>
    </row>
    <row r="1715">
      <c r="A1715" s="1" t="n">
        <v>1713</v>
      </c>
      <c r="B1715" t="inlineStr">
        <is>
          <t>GHSA-65m9-m259-7jqw</t>
        </is>
      </c>
      <c r="C1715" t="inlineStr">
        <is>
          <t>react-oauth-flow</t>
        </is>
      </c>
      <c r="D1715" t="inlineStr">
        <is>
          <t>CRITICAL</t>
        </is>
      </c>
      <c r="E1715" t="inlineStr">
        <is>
          <t>Improper Authorization in react-oauth-flow</t>
        </is>
      </c>
      <c r="F1715" t="inlineStr">
        <is>
          <t>All versions of `react-oauth-flow` fail to properly implement the OAuth protocol. The package stores secrets in the front-end code. Instead of using a public OAuth client, it uses a confidential client on the browser. This may allow attackers to compromise server credentials.
## Recommendation
No fix is currently available. Consider using an alternative module until a fix is made available.</t>
        </is>
      </c>
      <c r="G1715" t="inlineStr">
        <is>
          <t>2020-09-03T15:49:29Z</t>
        </is>
      </c>
      <c r="H1715" t="inlineStr">
        <is>
          <t>&gt;= 0.0.0</t>
        </is>
      </c>
      <c r="I1715" t="inlineStr"/>
    </row>
    <row r="1716">
      <c r="A1716" s="1" t="n">
        <v>1714</v>
      </c>
      <c r="B1716" t="inlineStr">
        <is>
          <t>GHSA-9px9-f7jw-fwhj</t>
        </is>
      </c>
      <c r="C1716" t="inlineStr">
        <is>
          <t>priest-runner</t>
        </is>
      </c>
      <c r="D1716" t="inlineStr">
        <is>
          <t>CRITICAL</t>
        </is>
      </c>
      <c r="E1716" t="inlineStr">
        <is>
          <t>Command Injection in priest-runner</t>
        </is>
      </c>
      <c r="F1716" t="inlineStr">
        <is>
          <t>All versions of `priest-runner` are vulnerable to Command Injection. The package fails to sanitize input and passes it directly to a `spawn` call, which may allow attackers to execute arbitrary code in the system. The `PriestController.prototype.createChild ` function is vulnerable since the `spawn` parameters come from a POST request body.
## Recommendation
No fix is currently available. Consider using an alternative package until a fix is made available.</t>
        </is>
      </c>
      <c r="G1716" t="inlineStr">
        <is>
          <t>2020-09-03T15:49:37Z</t>
        </is>
      </c>
      <c r="H1716" t="inlineStr">
        <is>
          <t>&gt;= 0.0.0</t>
        </is>
      </c>
      <c r="I1716" t="inlineStr"/>
    </row>
    <row r="1717">
      <c r="A1717" s="1" t="n">
        <v>1715</v>
      </c>
      <c r="B1717" t="inlineStr">
        <is>
          <t>GHSA-w4vp-3mq7-7v82</t>
        </is>
      </c>
      <c r="C1717" t="inlineStr">
        <is>
          <t>lazysizes</t>
        </is>
      </c>
      <c r="D1717" t="inlineStr">
        <is>
          <t>HIGH</t>
        </is>
      </c>
      <c r="E1717" t="inlineStr">
        <is>
          <t>Cross-Site Scripting in lazysizes</t>
        </is>
      </c>
      <c r="F1717" t="inlineStr">
        <is>
          <t>Versions of `lazysizes` prior to 5.2.1-rc1 are vulnerable to Cross-Site Scripting.  The `video-embed` plugin fails to sanitize the following attributes: data-vimeo, `data-vimeoparams`, `data-youtube` and `data-ytparams`. This allows attackers to execute arbitrary JavaScript in a victim's browser if the attacker has control over the vulnerable attributes.
## Recommendation
Upgrade to version 5.2.1-rc1 or later.</t>
        </is>
      </c>
      <c r="G1717" t="inlineStr">
        <is>
          <t>2020-09-03T15:49:48Z</t>
        </is>
      </c>
      <c r="H1717" t="inlineStr">
        <is>
          <t>&lt; 5.2.1-rc1</t>
        </is>
      </c>
      <c r="I1717" t="inlineStr">
        <is>
          <t>5.2.1-rc1</t>
        </is>
      </c>
    </row>
    <row r="1718">
      <c r="A1718" s="1" t="n">
        <v>1716</v>
      </c>
      <c r="B1718" t="inlineStr">
        <is>
          <t>GHSA-f3vw-587g-r29g</t>
        </is>
      </c>
      <c r="C1718" t="inlineStr">
        <is>
          <t>sapper</t>
        </is>
      </c>
      <c r="D1718" t="inlineStr">
        <is>
          <t>CRITICAL</t>
        </is>
      </c>
      <c r="E1718" t="inlineStr">
        <is>
          <t>Path Traversal in sapper</t>
        </is>
      </c>
      <c r="F1718" t="inlineStr">
        <is>
          <t>Versions of `sapper` prior to 0.27.11 are vulnerable to Path Traversal. It is possible to access sensitive files on the server through HTTP requests containing URL-encoded `../`.  
You may test a `sapper` application running in prod mode with `curl -vvv http://localhost:3000/client/750af05c3a69ddc6073a/%252e%252e/%252e%252e/%252e%252e/%252e%252e/%252e%252e/%252e%252e/%252e%252e/%252e%252e/etc/passwd`.
## Recommendation
Upgrade to version 0.27.11 or later.</t>
        </is>
      </c>
      <c r="G1718" t="inlineStr">
        <is>
          <t>2020-09-03T15:50:38Z</t>
        </is>
      </c>
      <c r="H1718" t="inlineStr">
        <is>
          <t>&lt; 0.27.11</t>
        </is>
      </c>
      <c r="I1718" t="inlineStr">
        <is>
          <t>0.27.11</t>
        </is>
      </c>
    </row>
    <row r="1719">
      <c r="A1719" s="1" t="n">
        <v>1717</v>
      </c>
      <c r="B1719" t="inlineStr">
        <is>
          <t>GHSA-f8rq-m28h-8hxj</t>
        </is>
      </c>
      <c r="C1719" t="inlineStr">
        <is>
          <t>htmr</t>
        </is>
      </c>
      <c r="D1719" t="inlineStr">
        <is>
          <t>HIGH</t>
        </is>
      </c>
      <c r="E1719" t="inlineStr">
        <is>
          <t>Cross-Site Scripting in htmr</t>
        </is>
      </c>
      <c r="F1719" t="inlineStr">
        <is>
          <t>Versions of `htmr` prior to 0.8.7 are vulnerable to Cross-Site Scripting (XSS).  The package uses `innerHTML` to unescape HTML entities. This may lead to [DOM-based XSS](https://owasp.org/www-community/attacks/DOM_Based_XSS) through HTML-encoded XSS payloads. This may allow an attacker to execute arbitrary JavaScript in a victim's browser.
## Recommendation
Upgrade to version 0.8.7 or later.</t>
        </is>
      </c>
      <c r="G1719" t="inlineStr">
        <is>
          <t>2020-09-03T15:50:29Z</t>
        </is>
      </c>
      <c r="H1719" t="inlineStr">
        <is>
          <t>&lt; 0.8.7</t>
        </is>
      </c>
      <c r="I1719" t="inlineStr">
        <is>
          <t>0.8.7</t>
        </is>
      </c>
    </row>
    <row r="1720">
      <c r="A1720" s="1" t="n">
        <v>1718</v>
      </c>
      <c r="B1720" t="inlineStr">
        <is>
          <t>GHSA-8whr-v3gm-w8h9</t>
        </is>
      </c>
      <c r="C1720" t="inlineStr">
        <is>
          <t>node-rules</t>
        </is>
      </c>
      <c r="D1720" t="inlineStr">
        <is>
          <t>CRITICAL</t>
        </is>
      </c>
      <c r="E1720" t="inlineStr">
        <is>
          <t>Command Injection in node-rules</t>
        </is>
      </c>
      <c r="F1720" t="inlineStr">
        <is>
          <t>Versions of `node-rules` prior to 5.0.0 are vulnerable to Command Injection. The package fails to sanitize input rules and passes it directly to an `eval` call when using the `fromJSON` function. This may allow attackers to execute arbitrary code in the system if the rules are user-controlled.
## Recommendation
Upgrade to version 5.0.0 or later.</t>
        </is>
      </c>
      <c r="G1720" t="inlineStr">
        <is>
          <t>2020-09-03T15:51:04Z</t>
        </is>
      </c>
      <c r="H1720" t="inlineStr">
        <is>
          <t>&lt; 5.0.0</t>
        </is>
      </c>
      <c r="I1720" t="inlineStr">
        <is>
          <t>5.0.0</t>
        </is>
      </c>
    </row>
    <row r="1721">
      <c r="A1721" s="1" t="n">
        <v>1719</v>
      </c>
      <c r="B1721" t="inlineStr">
        <is>
          <t>CVE-2020-8135</t>
        </is>
      </c>
      <c r="C1721" t="inlineStr">
        <is>
          <t>@uppy/companion</t>
        </is>
      </c>
      <c r="D1721" t="inlineStr">
        <is>
          <t>HIGH</t>
        </is>
      </c>
      <c r="E1721" t="inlineStr">
        <is>
          <t>Server-Side Request Forgery in @uppy/companion</t>
        </is>
      </c>
      <c r="F1721" t="inlineStr">
        <is>
          <t>Versions of `@uppy/companion` prior to 1.9.3 are vulnerable to Server-Side Request Forgery (SSRF). The `get` route passes the user-controlled variable `req.body.url` to a GET request without sanitizing the value. This allows attackers to inject arbitrary URLs and make GET requests on behalf of the server. 
## Recommendation
Upgrade to version 1.9.3 or later.</t>
        </is>
      </c>
      <c r="G1721" t="inlineStr">
        <is>
          <t>2020-09-03T15:51:19Z</t>
        </is>
      </c>
      <c r="H1721" t="inlineStr">
        <is>
          <t>&lt; 1.9.3</t>
        </is>
      </c>
      <c r="I1721" t="inlineStr">
        <is>
          <t>1.9.3</t>
        </is>
      </c>
    </row>
    <row r="1722">
      <c r="A1722" s="1" t="n">
        <v>1720</v>
      </c>
      <c r="B1722" t="inlineStr">
        <is>
          <t>GHSA-p9pc-299p-vxgp</t>
        </is>
      </c>
      <c r="C1722" t="inlineStr">
        <is>
          <t>yargs-parser</t>
        </is>
      </c>
      <c r="D1722" t="inlineStr">
        <is>
          <t>LOW</t>
        </is>
      </c>
      <c r="E1722" t="inlineStr">
        <is>
          <t>Prototype Pollution in yargs-parser</t>
        </is>
      </c>
      <c r="F1722" t="inlineStr">
        <is>
          <t>Affected versions of `yargs-parser` are vulnerable to prototype pollution. Arguments are not properly sanitized, allowing an attacker to modify the prototype of `Object`, causing the addition or modification of an existing property that will exist on all objects.  
Parsing the argument `--foo.__proto__.bar baz'` adds a `bar` property with value `baz` to all objects. This is only exploitable if attackers have control over the arguments being passed to `yargs-parser`.
## Recommendation
Upgrade to versions 13.1.2, 15.0.1, 18.1.1 or later.</t>
        </is>
      </c>
      <c r="G1722" t="inlineStr">
        <is>
          <t>2020-09-04T18:00:54Z</t>
        </is>
      </c>
      <c r="H1722" t="inlineStr">
        <is>
          <t>&gt;= 14.0.0, &lt; 15.0.1</t>
        </is>
      </c>
      <c r="I1722" t="inlineStr">
        <is>
          <t>15.0.1</t>
        </is>
      </c>
    </row>
    <row r="1723">
      <c r="A1723" s="1" t="n">
        <v>1721</v>
      </c>
      <c r="B1723" t="inlineStr">
        <is>
          <t>GHSA-p9pc-299p-vxgp</t>
        </is>
      </c>
      <c r="C1723" t="inlineStr">
        <is>
          <t>yargs-parser</t>
        </is>
      </c>
      <c r="D1723" t="inlineStr">
        <is>
          <t>LOW</t>
        </is>
      </c>
      <c r="E1723" t="inlineStr">
        <is>
          <t>Prototype Pollution in yargs-parser</t>
        </is>
      </c>
      <c r="F1723" t="inlineStr">
        <is>
          <t>Affected versions of `yargs-parser` are vulnerable to prototype pollution. Arguments are not properly sanitized, allowing an attacker to modify the prototype of `Object`, causing the addition or modification of an existing property that will exist on all objects.  
Parsing the argument `--foo.__proto__.bar baz'` adds a `bar` property with value `baz` to all objects. This is only exploitable if attackers have control over the arguments being passed to `yargs-parser`.
## Recommendation
Upgrade to versions 13.1.2, 15.0.1, 18.1.1 or later.</t>
        </is>
      </c>
      <c r="G1723" t="inlineStr">
        <is>
          <t>2020-09-04T18:00:54Z</t>
        </is>
      </c>
      <c r="H1723" t="inlineStr">
        <is>
          <t>&gt;= 16.0.0, &lt; 18.1.2</t>
        </is>
      </c>
      <c r="I1723" t="inlineStr">
        <is>
          <t>18.1.2</t>
        </is>
      </c>
    </row>
    <row r="1724">
      <c r="A1724" s="1" t="n">
        <v>1722</v>
      </c>
      <c r="B1724" t="inlineStr">
        <is>
          <t>CVE-2020-8147</t>
        </is>
      </c>
      <c r="C1724" t="inlineStr">
        <is>
          <t>utils-extend</t>
        </is>
      </c>
      <c r="D1724" t="inlineStr">
        <is>
          <t>HIGH</t>
        </is>
      </c>
      <c r="E1724" t="inlineStr">
        <is>
          <t>Prototype Pollution in utils-extend</t>
        </is>
      </c>
      <c r="F1724" t="inlineStr">
        <is>
          <t>All versions of `utils-extend` are vulnerable to prototype pollution. The `extend` function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1724" t="inlineStr">
        <is>
          <t>2020-09-03T15:51:28Z</t>
        </is>
      </c>
      <c r="H1724" t="inlineStr">
        <is>
          <t>&gt;= 0.0.0</t>
        </is>
      </c>
      <c r="I1724" t="inlineStr"/>
    </row>
    <row r="1725">
      <c r="A1725" s="1" t="n">
        <v>1723</v>
      </c>
      <c r="B1725" t="inlineStr">
        <is>
          <t>GHSA-86mr-6m89-vgj3</t>
        </is>
      </c>
      <c r="C1725" t="inlineStr">
        <is>
          <t>node-weakauras-parser</t>
        </is>
      </c>
      <c r="D1725" t="inlineStr">
        <is>
          <t>MODERATE</t>
        </is>
      </c>
      <c r="E1725" t="inlineStr">
        <is>
          <t>Buffer Overflow in node-weakauras-parser</t>
        </is>
      </c>
      <c r="F1725" t="inlineStr">
        <is>
          <t>Affected versions of `node-weakauras-parser` are vulnerable to a Buffer Overflow. The `encode_weakaura` function fails to properly validate the input size. A buffer of 13835058055282163711 bytes causes an overflow on 64-bit systems.
## Recommendation
Upgrade to versions 1.0.5, 2.0.2, 3.0.1 or later.</t>
        </is>
      </c>
      <c r="G1725" t="inlineStr">
        <is>
          <t>2020-09-03T15:51:38Z</t>
        </is>
      </c>
      <c r="H1725" t="inlineStr">
        <is>
          <t>&gt;= 1.0.4, &lt; 1.0.5</t>
        </is>
      </c>
      <c r="I1725" t="inlineStr">
        <is>
          <t>1.0.5</t>
        </is>
      </c>
    </row>
    <row r="1726">
      <c r="A1726" s="1" t="n">
        <v>1724</v>
      </c>
      <c r="B1726" t="inlineStr">
        <is>
          <t>GHSA-86mr-6m89-vgj3</t>
        </is>
      </c>
      <c r="C1726" t="inlineStr">
        <is>
          <t>node-weakauras-parser</t>
        </is>
      </c>
      <c r="D1726" t="inlineStr">
        <is>
          <t>MODERATE</t>
        </is>
      </c>
      <c r="E1726" t="inlineStr">
        <is>
          <t>Buffer Overflow in node-weakauras-parser</t>
        </is>
      </c>
      <c r="F1726" t="inlineStr">
        <is>
          <t>Affected versions of `node-weakauras-parser` are vulnerable to a Buffer Overflow. The `encode_weakaura` function fails to properly validate the input size. A buffer of 13835058055282163711 bytes causes an overflow on 64-bit systems.
## Recommendation
Upgrade to versions 1.0.5, 2.0.2, 3.0.1 or later.</t>
        </is>
      </c>
      <c r="G1726" t="inlineStr">
        <is>
          <t>2020-09-03T15:51:38Z</t>
        </is>
      </c>
      <c r="H1726" t="inlineStr">
        <is>
          <t>&gt;= 2.0.0, &lt; 2.0.2</t>
        </is>
      </c>
      <c r="I1726" t="inlineStr">
        <is>
          <t>2.0.2</t>
        </is>
      </c>
    </row>
    <row r="1727">
      <c r="A1727" s="1" t="n">
        <v>1725</v>
      </c>
      <c r="B1727" t="inlineStr">
        <is>
          <t>GHSA-86mr-6m89-vgj3</t>
        </is>
      </c>
      <c r="C1727" t="inlineStr">
        <is>
          <t>node-weakauras-parser</t>
        </is>
      </c>
      <c r="D1727" t="inlineStr">
        <is>
          <t>MODERATE</t>
        </is>
      </c>
      <c r="E1727" t="inlineStr">
        <is>
          <t>Buffer Overflow in node-weakauras-parser</t>
        </is>
      </c>
      <c r="F1727" t="inlineStr">
        <is>
          <t>Affected versions of `node-weakauras-parser` are vulnerable to a Buffer Overflow. The `encode_weakaura` function fails to properly validate the input size. A buffer of 13835058055282163711 bytes causes an overflow on 64-bit systems.
## Recommendation
Upgrade to versions 1.0.5, 2.0.2, 3.0.1 or later.</t>
        </is>
      </c>
      <c r="G1727" t="inlineStr">
        <is>
          <t>2020-09-03T15:51:38Z</t>
        </is>
      </c>
      <c r="H1727" t="inlineStr">
        <is>
          <t>&gt;= 3.0.0, &lt; 3.0.1</t>
        </is>
      </c>
      <c r="I1727" t="inlineStr">
        <is>
          <t>3.0.1</t>
        </is>
      </c>
    </row>
    <row r="1728">
      <c r="A1728" s="1" t="n">
        <v>1726</v>
      </c>
      <c r="B1728" t="inlineStr">
        <is>
          <t>CVE-2020-7618</t>
        </is>
      </c>
      <c r="C1728" t="inlineStr">
        <is>
          <t>sds</t>
        </is>
      </c>
      <c r="D1728" t="inlineStr">
        <is>
          <t>HIGH</t>
        </is>
      </c>
      <c r="E1728" t="inlineStr">
        <is>
          <t>Prototype Pollution in sds</t>
        </is>
      </c>
      <c r="F1728" t="inlineStr">
        <is>
          <t>All versions of `sds` are vulnerable to prototype pollution. The `set` function does not restrict the modification of an Object's prototype, which may allow an attacker to add or modify an existing property that will exist on all objects.
## Recommendation
No fix is currently available. Consider using an alternative package until a fix is made available.</t>
        </is>
      </c>
      <c r="G1728" t="inlineStr">
        <is>
          <t>2020-09-03T15:53:12Z</t>
        </is>
      </c>
      <c r="H1728" t="inlineStr">
        <is>
          <t>&gt;= 0.0.0</t>
        </is>
      </c>
      <c r="I1728" t="inlineStr"/>
    </row>
    <row r="1729">
      <c r="A1729" s="1" t="n">
        <v>1727</v>
      </c>
      <c r="B1729" t="inlineStr">
        <is>
          <t>GHSA-vv52-3mrp-455m</t>
        </is>
      </c>
      <c r="C1729" t="inlineStr">
        <is>
          <t>m-backdoor</t>
        </is>
      </c>
      <c r="D1729" t="inlineStr">
        <is>
          <t>CRITICAL</t>
        </is>
      </c>
      <c r="E1729" t="inlineStr">
        <is>
          <t>Malicious Package in m-backdoor</t>
        </is>
      </c>
      <c r="F1729" t="inlineStr">
        <is>
          <t>All versions of `m-backdoor` contain malicious code. The package downloads a file from a remote server and executes it as a preinstall script. At the time of the release of this advisory the downloaded file only defaces websites by removing elements randomly from the DOM. 
## Recommendation
Remove the package from your system.</t>
        </is>
      </c>
      <c r="G1729" t="inlineStr">
        <is>
          <t>2020-09-03T15:53:36Z</t>
        </is>
      </c>
      <c r="H1729" t="inlineStr">
        <is>
          <t>&gt;= 0.0.0</t>
        </is>
      </c>
      <c r="I1729" t="inlineStr"/>
    </row>
    <row r="1730">
      <c r="A1730" s="1" t="n">
        <v>1728</v>
      </c>
      <c r="B1730" t="inlineStr">
        <is>
          <t>GHSA-m2mx-rfpw-jghv</t>
        </is>
      </c>
      <c r="C1730" t="inlineStr">
        <is>
          <t>kerberos</t>
        </is>
      </c>
      <c r="D1730" t="inlineStr">
        <is>
          <t>HIGH</t>
        </is>
      </c>
      <c r="E1730" t="inlineStr">
        <is>
          <t>DLL Injection in kerberos</t>
        </is>
      </c>
      <c r="F1730" t="inlineStr">
        <is>
          <t>Version of `kerberos` prior to 1.0.0 are vulnerable to DLL Injection. The package loads DLLs without specifying a full path. This may allow attackers to create a file with the same name in a folder that precedes the intended file in the DLL path search. Doing so would allow attackers to execute arbitrary code in the machine.
## Recommendation
Upgrade to version 1.0.0 or later.</t>
        </is>
      </c>
      <c r="G1730" t="inlineStr">
        <is>
          <t>2020-09-04T18:01:59Z</t>
        </is>
      </c>
      <c r="H1730" t="inlineStr">
        <is>
          <t>&lt; 1.0.0</t>
        </is>
      </c>
      <c r="I1730" t="inlineStr">
        <is>
          <t>1.0.0</t>
        </is>
      </c>
    </row>
    <row r="1731">
      <c r="A1731" s="1" t="n">
        <v>1729</v>
      </c>
      <c r="B1731" t="inlineStr">
        <is>
          <t>GHSA-qvjc-g5vr-mfgr</t>
        </is>
      </c>
      <c r="C1731" t="inlineStr">
        <is>
          <t>papaparse</t>
        </is>
      </c>
      <c r="D1731" t="inlineStr">
        <is>
          <t>HIGH</t>
        </is>
      </c>
      <c r="E1731" t="inlineStr">
        <is>
          <t>Regular Expression Denial of Service in papaparse</t>
        </is>
      </c>
      <c r="F1731" t="inlineStr">
        <is>
          <t>Versions of `papaparse` prior to 5.2.0 are vulnerable to Regular Expression Denial of Service (ReDos). The `parse` function contains a malformed regular expression that takes exponentially longer to process non-numerical inputs. This allows attackers to stall systems and lead to Denial of Service.
## Recommendation
Upgrade to version 5.2.0 or later.</t>
        </is>
      </c>
      <c r="G1731" t="inlineStr">
        <is>
          <t>2020-09-04T18:03:04Z</t>
        </is>
      </c>
      <c r="H1731" t="inlineStr">
        <is>
          <t>&lt; 5.2.0</t>
        </is>
      </c>
      <c r="I1731" t="inlineStr">
        <is>
          <t>5.2.0</t>
        </is>
      </c>
    </row>
    <row r="1732">
      <c r="A1732" s="1" t="n">
        <v>1730</v>
      </c>
      <c r="B1732" t="inlineStr">
        <is>
          <t>GHSA-9r7h-6639-v5mw</t>
        </is>
      </c>
      <c r="C1732" t="inlineStr">
        <is>
          <t>bootstrap-select</t>
        </is>
      </c>
      <c r="D1732" t="inlineStr">
        <is>
          <t>HIGH</t>
        </is>
      </c>
      <c r="E1732" t="inlineStr">
        <is>
          <t>Cross-Site Scripting in bootstrap-select</t>
        </is>
      </c>
      <c r="F1732" t="inlineStr">
        <is>
          <t>Versions of `bootstrap-select` prior to 1.13.6 are vulnerable to Cross-Site Scripting (XSS).  The package does not escape `title` values on `&lt;option&gt;` tags. This may allow attackers to execute arbitrary JavaScript in a victim's browser.
## Recommendation
Upgrade to version 1.13.6 or later.</t>
        </is>
      </c>
      <c r="G1732" t="inlineStr">
        <is>
          <t>2020-09-03T15:54:00Z</t>
        </is>
      </c>
      <c r="H1732" t="inlineStr">
        <is>
          <t>&lt; 1.13.6</t>
        </is>
      </c>
      <c r="I1732" t="inlineStr">
        <is>
          <t>1.13.6</t>
        </is>
      </c>
    </row>
    <row r="1733">
      <c r="A1733" s="1" t="n">
        <v>1731</v>
      </c>
      <c r="B1733" t="inlineStr">
        <is>
          <t>GHSA-5vj8-3v2h-h38v</t>
        </is>
      </c>
      <c r="C1733" t="inlineStr">
        <is>
          <t>next</t>
        </is>
      </c>
      <c r="D1733" t="inlineStr">
        <is>
          <t>HIGH</t>
        </is>
      </c>
      <c r="E1733" t="inlineStr">
        <is>
          <t>Remote Code Execution in next</t>
        </is>
      </c>
      <c r="F1733" t="inlineStr">
        <is>
          <t>Versions of `next` prior to 5.1.0 are vulnerable to Remote Code Execution. The `/path:` route fails to properly sanitize input and passes it to a `require()` call. This allows attackers to execute JavaScript code on the server.
## Recommendation
Upgrade to version 5.1.0.</t>
        </is>
      </c>
      <c r="G1733" t="inlineStr">
        <is>
          <t>2020-09-04T18:04:08Z</t>
        </is>
      </c>
      <c r="H1733" t="inlineStr">
        <is>
          <t>&lt; 5.1.0</t>
        </is>
      </c>
      <c r="I1733" t="inlineStr">
        <is>
          <t>5.1.0</t>
        </is>
      </c>
    </row>
    <row r="1734">
      <c r="A1734" s="1" t="n">
        <v>1732</v>
      </c>
      <c r="B1734" t="inlineStr">
        <is>
          <t>GHSA-r2vw-jgq9-jqx2</t>
        </is>
      </c>
      <c r="C1734" t="inlineStr">
        <is>
          <t>@sap-cloud-sdk/core</t>
        </is>
      </c>
      <c r="D1734" t="inlineStr">
        <is>
          <t>HIGH</t>
        </is>
      </c>
      <c r="E1734" t="inlineStr">
        <is>
          <t>Improper Authorization in @sap-cloud-sdk/core</t>
        </is>
      </c>
      <c r="F1734" t="inlineStr">
        <is>
          <t>Affected versions of `@sap-cloud-sdk/core` do not properly validate JWTs.  The `verifyJwt()` function does not properly validate the URL from where the public verification key for the JWT can be downloaded.  Any URL was trusted which makes it possible to provide a URL belonging to a manipulated JWT.
## Recommendation
Upgrade to version 1.21.2 or later.</t>
        </is>
      </c>
      <c r="G1734" t="inlineStr">
        <is>
          <t>2020-09-03T15:54:11Z</t>
        </is>
      </c>
      <c r="H1734" t="inlineStr">
        <is>
          <t>&gt;= 1.19.0, &lt; 1.21.2</t>
        </is>
      </c>
      <c r="I1734" t="inlineStr">
        <is>
          <t>1.21.2</t>
        </is>
      </c>
    </row>
    <row r="1735">
      <c r="A1735" s="1" t="n">
        <v>1733</v>
      </c>
      <c r="B1735" t="inlineStr">
        <is>
          <t>CVE-2017-16051</t>
        </is>
      </c>
      <c r="C1735" t="inlineStr">
        <is>
          <t>sqliter</t>
        </is>
      </c>
      <c r="D1735" t="inlineStr">
        <is>
          <t>MODERATE</t>
        </is>
      </c>
      <c r="E1735" t="inlineStr">
        <is>
          <t>Hijacked Environment Variables in sqliter</t>
        </is>
      </c>
      <c r="F1735" t="inlineStr">
        <is>
          <t>The `sqliter` package is a piece of malware that steals environment variables and sends them to attacker controlled locations. 
All versions have been unpublished from the npm registry.
## Recommendation
As this package is malware, if you find it installed in your environment, the real security concern is determining how it got there. 
If you have found this installed in your environment, you should:
1. Delete the package
2. Clear your npm cache
3. Ensure it is not present in any other package.json files on your system
4. Regenerate your registry credentials, tokens, and any other sensitive credentials that may have been present in your environment variables. 
Additionally, any service which may have been exposed via credentials in your environment variables, such as a database, should be reviewed for indicators of compromise as well.</t>
        </is>
      </c>
      <c r="G1735" t="inlineStr">
        <is>
          <t>2018-07-23T20:50:04Z</t>
        </is>
      </c>
      <c r="H1735" t="inlineStr">
        <is>
          <t>&lt;= 1.0.2</t>
        </is>
      </c>
      <c r="I1735" t="inlineStr"/>
    </row>
    <row r="1736">
      <c r="A1736" s="1" t="n">
        <v>1734</v>
      </c>
      <c r="B1736" t="inlineStr">
        <is>
          <t>CVE-2017-0928</t>
        </is>
      </c>
      <c r="C1736" t="inlineStr">
        <is>
          <t>html-janitor</t>
        </is>
      </c>
      <c r="D1736" t="inlineStr">
        <is>
          <t>HIGH</t>
        </is>
      </c>
      <c r="E1736" t="inlineStr">
        <is>
          <t>Bypassing Sanitization using DOM clobbering in html-janitor</t>
        </is>
      </c>
      <c r="F1736" t="inlineStr">
        <is>
          <t>All versions of `html-janitor` are vulnerable to cross-site scripting (XSS).
Arbitrary HTML can pass the sanitization process, which can be unexpected and dangerous (XSS) in case user-controlled input is passed to the clean function."
## Recommendation
Upgrade to version 2.0.4 or later.</t>
        </is>
      </c>
      <c r="G1736" t="inlineStr">
        <is>
          <t>2018-07-24T20:06:17Z</t>
        </is>
      </c>
      <c r="H1736" t="inlineStr">
        <is>
          <t>&lt;= 2.0.2</t>
        </is>
      </c>
      <c r="I1736" t="inlineStr"/>
    </row>
    <row r="1737">
      <c r="A1737" s="1" t="n">
        <v>1735</v>
      </c>
      <c r="B1737" t="inlineStr">
        <is>
          <t>CVE-2017-16203</t>
        </is>
      </c>
      <c r="C1737" t="inlineStr">
        <is>
          <t>coffe-script</t>
        </is>
      </c>
      <c r="D1737" t="inlineStr">
        <is>
          <t>MODERATE</t>
        </is>
      </c>
      <c r="E1737" t="inlineStr">
        <is>
          <t>Exfiltrates data on installation in coffe-script</t>
        </is>
      </c>
      <c r="F1737" t="inlineStr">
        <is>
          <t>The `coffe-script` package is a piece of malware that steals sensitive data such as a user's private SSH key and bash history, sending them to attacker controlled locations. 
All versions have been unpublished from the npm registry.
## Recommendation
If you have found `coffe-script` installed in your environment, you should:
1. Delete the package
2. Clear your npm cache
3. Ensure it is not present in any other package.json files on your system
4. Regenerate your SSH keys, registry credentials, tokens, and any other sensitive credentials that may have been present in your bash history.
Additionally, any service which may have been exposed via credentials in your bash history or accessible via your ssh keys, such as a database, should be reviewed for indicators of compromise as well.</t>
        </is>
      </c>
      <c r="G1737" t="inlineStr">
        <is>
          <t>2018-08-06T20:06:29Z</t>
        </is>
      </c>
      <c r="H1737">
        <f> 1.0.1</f>
        <v/>
      </c>
      <c r="I1737" t="inlineStr"/>
    </row>
    <row r="1738">
      <c r="A1738" s="1" t="n">
        <v>1736</v>
      </c>
      <c r="B1738" t="inlineStr">
        <is>
          <t>CVE-2017-16202</t>
        </is>
      </c>
      <c r="C1738" t="inlineStr">
        <is>
          <t>cofeescript</t>
        </is>
      </c>
      <c r="D1738" t="inlineStr">
        <is>
          <t>MODERATE</t>
        </is>
      </c>
      <c r="E1738" t="inlineStr">
        <is>
          <t>Exfiltrates data on installation in cofeescript</t>
        </is>
      </c>
      <c r="F1738" t="inlineStr">
        <is>
          <t>The `cofeescript` package is a piece of malware that steals sensitive data such as a user's private SSH key and bash history, sending them to attacker controlled locations. 
All versions have been unpublished from the npm registry.
## Recommendation
If you have found `cofeescript` installed in your environment, you should:
1. Delete the package
2. Clear your npm cache
3. Ensure it is not present in any other package.json files on your system
4. Regenerate your SSH keys, registry credentials, tokens, and any other sensitive credentials that may have been present in your bash history.
Additionally, any service which may have been exposed via credentials in your bash history or accessible via your ssh keys, such as a database, should be reviewed for indicators of compromise as well.</t>
        </is>
      </c>
      <c r="G1738" t="inlineStr">
        <is>
          <t>2018-08-06T20:05:28Z</t>
        </is>
      </c>
      <c r="H1738">
        <f> 1.0.1</f>
        <v/>
      </c>
      <c r="I1738" t="inlineStr"/>
    </row>
    <row r="1739">
      <c r="A1739" s="1" t="n">
        <v>1737</v>
      </c>
      <c r="B1739" t="inlineStr">
        <is>
          <t>CVE-2017-16133</t>
        </is>
      </c>
      <c r="C1739" t="inlineStr">
        <is>
          <t>goserv</t>
        </is>
      </c>
      <c r="D1739" t="inlineStr">
        <is>
          <t>HIGH</t>
        </is>
      </c>
      <c r="E1739" t="inlineStr">
        <is>
          <t>Directory Traversal in goserv</t>
        </is>
      </c>
      <c r="F1739" t="inlineStr">
        <is>
          <t>Affected versions of `goserv` resolve relative file paths, resulting in a directory traversal vulnerability. A malicious actor can use this vulnerability to access files outside of the intended directory root, which may result in the disclosure of private files on the vulnerable system.
Example request:
```
GET /../../../../../../../../../../etc/passwd HTTP/1.1
host:foo
```
## Recommendation
No patch is available for this vulnerability.
It is recommended that the package is only used for local development, and if the functionality is needed for production, a different package is used instead.</t>
        </is>
      </c>
      <c r="G1739" t="inlineStr">
        <is>
          <t>2018-07-23T20:49:03Z</t>
        </is>
      </c>
      <c r="H1739" t="inlineStr">
        <is>
          <t>&lt;= 1.0.0</t>
        </is>
      </c>
      <c r="I1739" t="inlineStr"/>
    </row>
    <row r="1740">
      <c r="A1740" s="1" t="n">
        <v>1738</v>
      </c>
      <c r="B1740" t="inlineStr">
        <is>
          <t>CVE-2017-16113</t>
        </is>
      </c>
      <c r="C1740" t="inlineStr">
        <is>
          <t>parsejson</t>
        </is>
      </c>
      <c r="D1740" t="inlineStr">
        <is>
          <t>HIGH</t>
        </is>
      </c>
      <c r="E1740" t="inlineStr">
        <is>
          <t>Regular Expression Denial of Service in parsejson</t>
        </is>
      </c>
      <c r="F1740" t="inlineStr">
        <is>
          <t>Affected versions of `parsejson` are vulnerable to a regular expression denial of service when parsing untrusted user input.
## Recommendation
The `parsejson` package has not been functionally updated since it was initially released.
Additionally, it provides functionality which is natively included in Node.js, and therefore the native `JSON.parse()` should be used, for both performance and security reasons.</t>
        </is>
      </c>
      <c r="G1740" t="inlineStr">
        <is>
          <t>2018-07-24T20:11:13Z</t>
        </is>
      </c>
      <c r="H1740" t="inlineStr">
        <is>
          <t>&lt;= 0.0.3</t>
        </is>
      </c>
      <c r="I1740" t="inlineStr"/>
    </row>
    <row r="1741">
      <c r="A1741" s="1" t="n">
        <v>1739</v>
      </c>
      <c r="B1741" t="inlineStr">
        <is>
          <t>CVE-2018-1000160</t>
        </is>
      </c>
      <c r="C1741" t="inlineStr">
        <is>
          <t>@risingstack/protect</t>
        </is>
      </c>
      <c r="D1741" t="inlineStr">
        <is>
          <t>HIGH</t>
        </is>
      </c>
      <c r="E1741" t="inlineStr">
        <is>
          <t>Cross-Site Scripting in @risingstack/protect</t>
        </is>
      </c>
      <c r="F1741" t="inlineStr">
        <is>
          <t>All versions of `@risingstack/protect` are vulnerable to Cross-Site Scripting. The  `isXss()` XSS validator has several bypasses that may allow attackers to execute arbitrary JavaScript in a victim's browser.
## Recommendation
No fix is currently available. Consider using an alternative package. The package is not actively maintained and will not be patched.</t>
        </is>
      </c>
      <c r="G1741" t="inlineStr">
        <is>
          <t>2018-04-25T14:30:43Z</t>
        </is>
      </c>
      <c r="H1741" t="inlineStr">
        <is>
          <t>&lt;= 1.2.0</t>
        </is>
      </c>
      <c r="I1741" t="inlineStr"/>
    </row>
    <row r="1742">
      <c r="A1742" s="1" t="n">
        <v>1740</v>
      </c>
      <c r="B1742" t="inlineStr">
        <is>
          <t>GHSA-4qqc-mp5f-ccv4</t>
        </is>
      </c>
      <c r="C1742" t="inlineStr">
        <is>
          <t>bestzip</t>
        </is>
      </c>
      <c r="D1742" t="inlineStr">
        <is>
          <t>CRITICAL</t>
        </is>
      </c>
      <c r="E1742" t="inlineStr">
        <is>
          <t>Command Injection in bestzip</t>
        </is>
      </c>
      <c r="F1742" t="inlineStr">
        <is>
          <t>Versions of `bestzip` prior to 2.1.7 are vulnerable to Command Injection. The package fails to sanitize input rules and passes it directly to an `exec` call on the `zip` function . This may allow attackers to execute arbitrary code in the system as long as the values of `destination` is user-controlled. This only affects users with a native `zip` command available. The following examples demonstrate the issue from the CLI and also programatically:
- `bestzip test.zip 'sourcefile; mkdir folder'`
- `zip({ source: 'sourcefile', destination: './test.zip; mkdir folder' })`</t>
        </is>
      </c>
      <c r="G1742" t="inlineStr">
        <is>
          <t>2020-09-02T15:05:51Z</t>
        </is>
      </c>
      <c r="H1742" t="inlineStr">
        <is>
          <t>&lt; 2.1.7</t>
        </is>
      </c>
      <c r="I1742" t="inlineStr">
        <is>
          <t>2.1.7</t>
        </is>
      </c>
    </row>
    <row r="1743">
      <c r="A1743" s="1" t="n">
        <v>1741</v>
      </c>
      <c r="B1743" t="inlineStr">
        <is>
          <t>CVE-2020-8244</t>
        </is>
      </c>
      <c r="C1743" t="inlineStr">
        <is>
          <t>bl</t>
        </is>
      </c>
      <c r="D1743" t="inlineStr">
        <is>
          <t>HIGH</t>
        </is>
      </c>
      <c r="E1743" t="inlineStr">
        <is>
          <t>Remote Memory Exposure in bl</t>
        </is>
      </c>
      <c r="F1743" t="inlineStr">
        <is>
          <t>A buffer over-read vulnerability exists in bl &lt;4.0.3, &lt;3.0.1, &lt;2.2.1 and &lt;1.2.3 which could allow an attacker to supply user input (even typed) that if it ends up in consume() argument and can become negative, the BufferList state can be corrupted, tricking it into exposing uninitialized memory via regular .slice() calls.</t>
        </is>
      </c>
      <c r="G1743" t="inlineStr">
        <is>
          <t>2020-09-02T15:26:19Z</t>
        </is>
      </c>
      <c r="H1743">
        <f> 3.0.0</f>
        <v/>
      </c>
      <c r="I1743" t="inlineStr">
        <is>
          <t>3.0.1</t>
        </is>
      </c>
    </row>
    <row r="1744">
      <c r="A1744" s="1" t="n">
        <v>1742</v>
      </c>
      <c r="B1744" t="inlineStr">
        <is>
          <t>CVE-2020-8244</t>
        </is>
      </c>
      <c r="C1744" t="inlineStr">
        <is>
          <t>bl</t>
        </is>
      </c>
      <c r="D1744" t="inlineStr">
        <is>
          <t>HIGH</t>
        </is>
      </c>
      <c r="E1744" t="inlineStr">
        <is>
          <t>Remote Memory Exposure in bl</t>
        </is>
      </c>
      <c r="F1744" t="inlineStr">
        <is>
          <t>A buffer over-read vulnerability exists in bl &lt;4.0.3, &lt;3.0.1, &lt;2.2.1 and &lt;1.2.3 which could allow an attacker to supply user input (even typed) that if it ends up in consume() argument and can become negative, the BufferList state can be corrupted, tricking it into exposing uninitialized memory via regular .slice() calls.</t>
        </is>
      </c>
      <c r="G1744" t="inlineStr">
        <is>
          <t>2020-09-02T15:26:19Z</t>
        </is>
      </c>
      <c r="H1744" t="inlineStr">
        <is>
          <t>&gt;= 4.0.0, &lt; 4.0.3</t>
        </is>
      </c>
      <c r="I1744" t="inlineStr">
        <is>
          <t>4.0.3</t>
        </is>
      </c>
    </row>
    <row r="1745">
      <c r="A1745" s="1" t="n">
        <v>1743</v>
      </c>
      <c r="B1745" t="inlineStr">
        <is>
          <t>GHSA-vpgc-7h78-gx8f</t>
        </is>
      </c>
      <c r="C1745" t="inlineStr">
        <is>
          <t>personnummer</t>
        </is>
      </c>
      <c r="D1745" t="inlineStr">
        <is>
          <t>LOW</t>
        </is>
      </c>
      <c r="E1745" t="inlineStr">
        <is>
          <t>Validation bypass vulnerability</t>
        </is>
      </c>
      <c r="F1745" t="inlineStr">
        <is>
          <t>Back in min June a security vulnerability was reported to the team, the reason for the slow response was due to ownership of some packages
was locked and we wanted to be sure to update all packages before any disclosure was released.
The issue is deemed being a Low severity vulnerability.
### Impact
This vulnerability impacts users who rely on the for last digits of personnummer to be a _real_ personnummer.  
### Patches
The issue have been patched in all repositories. The following versions should be updated to as soon as possible:
C# 3.0.2  
D 3.0.1  
Dart 3.0.3  
Elixir 3.0.0  
Go 3.0.1  
Java 3.3.0  
JavaScript 3.1.0  
Kotlin 1.1.0  
Lua 3.0.1  
PHP 3.0.2  
Perl 3.0.0  
Python 3.0.2  
Ruby 3.0.1  
Rust 3.0.0  
Scala 3.0.1  
Swift 1.0.1  
If you are using any of the earlier packages, please update to latest.
### Workarounds
The issue arrieses from the regular expression allowing the first three digits in the last four digits of the personnummer to be
000, which is invalid. To mitigate this without upgrading, a check on the last four digits can be made to make sure it's not
000x.
### For more information
If you have any questions or comments about this advisory:
* Open an issue in [Personnummer Meta](https://github.com/personnummer/meta/issues)
* Email us at [Personnummer Email](mailto:security@personnummer.dev)
### Credits
Niklas Sköldmark (Medborgarskolan)</t>
        </is>
      </c>
      <c r="G1745" t="inlineStr">
        <is>
          <t>2020-09-04T18:05:14Z</t>
        </is>
      </c>
      <c r="H1745" t="inlineStr">
        <is>
          <t>&lt; 3.1.0</t>
        </is>
      </c>
      <c r="I1745" t="inlineStr">
        <is>
          <t>3.1.0</t>
        </is>
      </c>
    </row>
    <row r="1746">
      <c r="A1746" s="1" t="n">
        <v>1744</v>
      </c>
      <c r="B1746" t="inlineStr">
        <is>
          <t>CVE-2020-8244</t>
        </is>
      </c>
      <c r="C1746" t="inlineStr">
        <is>
          <t>bl</t>
        </is>
      </c>
      <c r="D1746" t="inlineStr">
        <is>
          <t>HIGH</t>
        </is>
      </c>
      <c r="E1746" t="inlineStr">
        <is>
          <t>Remote Memory Exposure in bl</t>
        </is>
      </c>
      <c r="F1746" t="inlineStr">
        <is>
          <t>A buffer over-read vulnerability exists in bl &lt;4.0.3, &lt;3.0.1, &lt;2.2.1 and &lt;1.2.3 which could allow an attacker to supply user input (even typed) that if it ends up in consume() argument and can become negative, the BufferList state can be corrupted, tricking it into exposing uninitialized memory via regular .slice() calls.</t>
        </is>
      </c>
      <c r="G1746" t="inlineStr">
        <is>
          <t>2020-09-02T15:26:19Z</t>
        </is>
      </c>
      <c r="H1746" t="inlineStr">
        <is>
          <t>&lt; 1.2.3</t>
        </is>
      </c>
      <c r="I1746" t="inlineStr">
        <is>
          <t>1.2.3</t>
        </is>
      </c>
    </row>
    <row r="1747">
      <c r="A1747" s="1" t="n">
        <v>1745</v>
      </c>
      <c r="B1747" t="inlineStr">
        <is>
          <t>CVE-2020-8244</t>
        </is>
      </c>
      <c r="C1747" t="inlineStr">
        <is>
          <t>bl</t>
        </is>
      </c>
      <c r="D1747" t="inlineStr">
        <is>
          <t>HIGH</t>
        </is>
      </c>
      <c r="E1747" t="inlineStr">
        <is>
          <t>Remote Memory Exposure in bl</t>
        </is>
      </c>
      <c r="F1747" t="inlineStr">
        <is>
          <t>A buffer over-read vulnerability exists in bl &lt;4.0.3, &lt;3.0.1, &lt;2.2.1 and &lt;1.2.3 which could allow an attacker to supply user input (even typed) that if it ends up in consume() argument and can become negative, the BufferList state can be corrupted, tricking it into exposing uninitialized memory via regular .slice() calls.</t>
        </is>
      </c>
      <c r="G1747" t="inlineStr">
        <is>
          <t>2020-09-02T15:26:19Z</t>
        </is>
      </c>
      <c r="H1747" t="inlineStr">
        <is>
          <t>&gt;= 2.0.0, &lt; 2.2.1</t>
        </is>
      </c>
      <c r="I1747" t="inlineStr">
        <is>
          <t>2.2.1</t>
        </is>
      </c>
    </row>
    <row r="1748">
      <c r="A1748" s="1" t="n">
        <v>1746</v>
      </c>
      <c r="B1748" t="inlineStr">
        <is>
          <t>CVE-2020-24660</t>
        </is>
      </c>
      <c r="C1748" t="inlineStr">
        <is>
          <t>lemonldap-ng-handler</t>
        </is>
      </c>
      <c r="D1748" t="inlineStr">
        <is>
          <t>HIGH</t>
        </is>
      </c>
      <c r="E1748" t="inlineStr">
        <is>
          <t>Lack of URL normalization may lead to authorization bypass when URL access rules are used</t>
        </is>
      </c>
      <c r="F1748" t="inlineStr">
        <is>
          <t>### Impact
When access rules are used inside a protected host, some URL encodings may bypass filtering system.
### Patches
Version 0.5.2 includes a patch that fixes the vulnerability
### Workarounds
No way for users to fix or remediate the vulnerability without upgrading
### References
https://gitlab.ow2.org/lemonldap-ng/lemonldap-ng/-/issues/2290
### For more information
If you have any questions or comments about this advisory:
* Open an issue in [this repository](https://github.com/LemonLDAPNG/node-lemonldap-ng-handler/issues) or [LemonLDAP::NG GitLab](https://gitlab.ow2.org/lemonldap-ng/lemonldap-ng/-/issues)
* Email us at [lemonldap-ng-users@ow2.org](mailto:lemonldap-ng-users@ow2.org)</t>
        </is>
      </c>
      <c r="G1748" t="inlineStr">
        <is>
          <t>2020-09-09T18:45:55Z</t>
        </is>
      </c>
      <c r="H1748" t="inlineStr">
        <is>
          <t>&lt; 0.5.2</t>
        </is>
      </c>
      <c r="I1748" t="inlineStr">
        <is>
          <t>0.5.2</t>
        </is>
      </c>
    </row>
    <row r="1749">
      <c r="A1749" s="1" t="n">
        <v>1747</v>
      </c>
      <c r="B1749" t="inlineStr">
        <is>
          <t>CVE-2020-15168</t>
        </is>
      </c>
      <c r="C1749" t="inlineStr">
        <is>
          <t>node-fetch</t>
        </is>
      </c>
      <c r="D1749" t="inlineStr">
        <is>
          <t>LOW</t>
        </is>
      </c>
      <c r="E1749" t="inlineStr">
        <is>
          <t>The `size` option isn't honored after following a redirect in node-fetch</t>
        </is>
      </c>
      <c r="F1749" t="inlineStr">
        <is>
          <t>### Impact
Node Fetch did not honor the `size` option after following a redirect, which means that when a content size was over the limit, a `FetchError` would never get thrown and the process would end without failure.
For most people, this fix will have a little or no impact. However, if you are relying on node-fetch to gate files above a size, the impact could be significant, for example: If you don't double-check the size of the data after `fetch()` has completed, your JS thread could get tied up doing work on a large file (DoS) and/or cost you money in computing.
### Patches
We released patched versions for both stable and beta channels:
- For `v2`: 2.6.1
- For `v3`: 3.0.0-beta.9
### Workarounds
None, it is strongly recommended to update as soon as possible.
### For more information
If you have any questions or comments about this advisory:
* Open an issue in [node-fetch](https://github.com/node-fetch/node-fetch/issues/new?assignees=&amp;labels=question&amp;template=support-or-usage.md&amp;title=Question%3A+)
* Contact one of the core maintainers.</t>
        </is>
      </c>
      <c r="G1749" t="inlineStr">
        <is>
          <t>2020-09-10T17:46:21Z</t>
        </is>
      </c>
      <c r="H1749" t="inlineStr">
        <is>
          <t>&lt; 2.6.1</t>
        </is>
      </c>
      <c r="I1749" t="inlineStr">
        <is>
          <t>2.6.1</t>
        </is>
      </c>
    </row>
    <row r="1750">
      <c r="A1750" s="1" t="n">
        <v>1748</v>
      </c>
      <c r="B1750" t="inlineStr">
        <is>
          <t>CVE-2020-15168</t>
        </is>
      </c>
      <c r="C1750" t="inlineStr">
        <is>
          <t>node-fetch</t>
        </is>
      </c>
      <c r="D1750" t="inlineStr">
        <is>
          <t>LOW</t>
        </is>
      </c>
      <c r="E1750" t="inlineStr">
        <is>
          <t>The `size` option isn't honored after following a redirect in node-fetch</t>
        </is>
      </c>
      <c r="F1750" t="inlineStr">
        <is>
          <t>### Impact
Node Fetch did not honor the `size` option after following a redirect, which means that when a content size was over the limit, a `FetchError` would never get thrown and the process would end without failure.
For most people, this fix will have a little or no impact. However, if you are relying on node-fetch to gate files above a size, the impact could be significant, for example: If you don't double-check the size of the data after `fetch()` has completed, your JS thread could get tied up doing work on a large file (DoS) and/or cost you money in computing.
### Patches
We released patched versions for both stable and beta channels:
- For `v2`: 2.6.1
- For `v3`: 3.0.0-beta.9
### Workarounds
None, it is strongly recommended to update as soon as possible.
### For more information
If you have any questions or comments about this advisory:
* Open an issue in [node-fetch](https://github.com/node-fetch/node-fetch/issues/new?assignees=&amp;labels=question&amp;template=support-or-usage.md&amp;title=Question%3A+)
* Contact one of the core maintainers.</t>
        </is>
      </c>
      <c r="G1750" t="inlineStr">
        <is>
          <t>2020-09-10T17:46:21Z</t>
        </is>
      </c>
      <c r="H1750" t="inlineStr">
        <is>
          <t>&gt;= 3.0.0-beta.1, &lt;= 3.0.0-beta.8</t>
        </is>
      </c>
      <c r="I1750" t="inlineStr">
        <is>
          <t>3.0.0-beta.9</t>
        </is>
      </c>
    </row>
    <row r="1751">
      <c r="A1751" s="1" t="n">
        <v>1749</v>
      </c>
      <c r="B1751" t="inlineStr">
        <is>
          <t>CVE-2018-17145</t>
        </is>
      </c>
      <c r="C1751" t="inlineStr">
        <is>
          <t>bcoin</t>
        </is>
      </c>
      <c r="D1751" t="inlineStr">
        <is>
          <t>HIGH</t>
        </is>
      </c>
      <c r="E1751" t="inlineStr">
        <is>
          <t>Bitcoin Inventory Out-of-Memory Denial-of-Service Attack (CVE-2018-17145)</t>
        </is>
      </c>
      <c r="F1751" t="inlineStr">
        <is>
          <t>There was an easily exploitable uncontrolled memory resource consumption denial-of-service vulnerability that existed in the peer-to-peer network code of three implementations of Bitcoin and several alternative chains.
For more details please see:
https://invdos.net/
For the paper:
https://invdos.net/paper/CVE-2018-17145.pdf</t>
        </is>
      </c>
      <c r="G1751" t="inlineStr">
        <is>
          <t>2020-09-10T19:44:58Z</t>
        </is>
      </c>
      <c r="H1751" t="inlineStr">
        <is>
          <t>&lt; 1.0.2</t>
        </is>
      </c>
      <c r="I1751" t="inlineStr">
        <is>
          <t>1.0.2</t>
        </is>
      </c>
    </row>
    <row r="1752">
      <c r="A1752" s="1" t="n">
        <v>1750</v>
      </c>
      <c r="B1752" t="inlineStr">
        <is>
          <t>GHSA-36rh-ggpr-j3gj</t>
        </is>
      </c>
      <c r="C1752" t="inlineStr">
        <is>
          <t>renovate</t>
        </is>
      </c>
      <c r="D1752" t="inlineStr">
        <is>
          <t>MODERATE</t>
        </is>
      </c>
      <c r="E1752" t="inlineStr">
        <is>
          <t>Azure DevOps token leakage in logs</t>
        </is>
      </c>
      <c r="F1752" t="inlineStr">
        <is>
          <t>### Impact
Applies to Azure DevOps users only. The bot's token may be exposed in server or pipeline logs due to the `http.extraheader=AUTHORIZATION` parameter being logged without redaction. It is recommended that Azure DevOps users revoke their existing bot credentials and generate new ones after upgrading if there's a potential that logs have been saved to a location that others can view.
### Patches
Fixed in 23.25.1
### Workarounds
Do not share Renovate logs with anyone who cannot be trusted with access to the token.
### For more information
If you have any questions or comments about this advisory:
* Email us at [security@renovatebot.com](mailto:security@renovatebot.com)</t>
        </is>
      </c>
      <c r="G1752" t="inlineStr">
        <is>
          <t>2020-09-14T16:38:40Z</t>
        </is>
      </c>
      <c r="H1752" t="inlineStr">
        <is>
          <t>&gt;= 19.180.0, &lt; 23.25.1</t>
        </is>
      </c>
      <c r="I1752" t="inlineStr">
        <is>
          <t>23.25.1</t>
        </is>
      </c>
    </row>
    <row r="1753">
      <c r="A1753" s="1" t="n">
        <v>1751</v>
      </c>
      <c r="B1753" t="inlineStr">
        <is>
          <t>CVE-2020-7720</t>
        </is>
      </c>
      <c r="C1753" t="inlineStr">
        <is>
          <t>node-forge</t>
        </is>
      </c>
      <c r="D1753" t="inlineStr">
        <is>
          <t>HIGH</t>
        </is>
      </c>
      <c r="E1753" t="inlineStr">
        <is>
          <t>Prototype Pollution in node-forge</t>
        </is>
      </c>
      <c r="F1753" t="inlineStr">
        <is>
          <t>The package node-forge before 0.10.0 is vulnerable to Prototype Pollution via the util.setPath function. Note: Version 0.10.0 is a breaking change removing the vulnerable functions.</t>
        </is>
      </c>
      <c r="G1753" t="inlineStr">
        <is>
          <t>2020-09-14T21:42:09Z</t>
        </is>
      </c>
      <c r="H1753" t="inlineStr">
        <is>
          <t>&lt; 0.10.0</t>
        </is>
      </c>
      <c r="I1753" t="inlineStr">
        <is>
          <t>0.10.0</t>
        </is>
      </c>
    </row>
    <row r="1754">
      <c r="A1754" s="1" t="n">
        <v>1752</v>
      </c>
      <c r="B1754" t="inlineStr">
        <is>
          <t>GHSA-hgwm-pv9h-q5m7</t>
        </is>
      </c>
      <c r="C1754" t="inlineStr">
        <is>
          <t>mirador</t>
        </is>
      </c>
      <c r="D1754" t="inlineStr">
        <is>
          <t>MODERATE</t>
        </is>
      </c>
      <c r="E1754" t="inlineStr">
        <is>
          <t>Potential XSS in jQuery dependency in Mirador</t>
        </is>
      </c>
      <c r="F1754" t="inlineStr">
        <is>
          <t>### Impact
Mirador users less than v3.0.0 (alpha-rc) versions that have an unpatched jQuery. When adopters update jQuery they will find some of Mirador functionality to be broken.
### Patches
Mirador adopters should update to v3.0.0, no updates exist for v2.x releases.
### Workarounds
Yes, Mirador users could fork and create their own custom build of Mirador and make the bug fixes themselves.
### References
https://github.com/advisories/GHSA-gxr4-xjj5-5px2
https://github.com/advisories/GHSA-jpcq-cgw6-v4j6
https://blog.jquery.com/2020/04/10/jquery-3-5-0-released/
https://jquery.com/upgrade-guide/3.5/</t>
        </is>
      </c>
      <c r="G1754" t="inlineStr">
        <is>
          <t>2020-09-18T18:03:29Z</t>
        </is>
      </c>
      <c r="H1754" t="inlineStr">
        <is>
          <t>&lt;= 2.7.2</t>
        </is>
      </c>
      <c r="I1754" t="inlineStr">
        <is>
          <t>3.0.0-alpha.0</t>
        </is>
      </c>
    </row>
    <row r="1755">
      <c r="A1755" s="1" t="n">
        <v>1753</v>
      </c>
      <c r="B1755" t="inlineStr">
        <is>
          <t>GHSA-cr56-66mx-293v</t>
        </is>
      </c>
      <c r="C1755" t="inlineStr">
        <is>
          <t>@toast-ui/editor</t>
        </is>
      </c>
      <c r="D1755" t="inlineStr">
        <is>
          <t>HIGH</t>
        </is>
      </c>
      <c r="E1755" t="inlineStr">
        <is>
          <t>Cross-Site Scripting in @toast-ui/editor</t>
        </is>
      </c>
      <c r="F1755" t="inlineStr">
        <is>
          <t>Versions of `@toast-ui/editor` prior to 2.2.0 are vulnerable to Cross-Site Scripting (XSS).  There are multiple bypasses to the package's built-in XSS sanitization. This may allow attackers to execute arbitrary JavaScript on a victim's browser.
## Recommendation
Upgrade to version 2.2.0 or later.</t>
        </is>
      </c>
      <c r="G1755" t="inlineStr">
        <is>
          <t>2020-09-03T15:53:50Z</t>
        </is>
      </c>
      <c r="H1755" t="inlineStr">
        <is>
          <t>&lt; 2.2.0</t>
        </is>
      </c>
      <c r="I1755" t="inlineStr">
        <is>
          <t>2.2.0</t>
        </is>
      </c>
    </row>
    <row r="1756">
      <c r="A1756" s="1" t="n">
        <v>1754</v>
      </c>
      <c r="B1756" t="inlineStr">
        <is>
          <t>GHSA-mfc2-93pr-jf92</t>
        </is>
      </c>
      <c r="C1756" t="inlineStr">
        <is>
          <t>loadyaml</t>
        </is>
      </c>
      <c r="D1756" t="inlineStr">
        <is>
          <t>CRITICAL</t>
        </is>
      </c>
      <c r="E1756" t="inlineStr">
        <is>
          <t>Malicious code in `loadyaml`</t>
        </is>
      </c>
      <c r="F1756" t="inlineStr">
        <is>
          <t>npm packages `loadyaml` and `electorn` were removed from the npm registry for containing malicious code. Upon installation the package runs a preinstall script that writes a public comment on GitHub containing the following information:
- IP and IP-based geolocation
- home directory name
- local username 
The malicious packages have been removed from the npm registry and the leaked content removed from GitHub.</t>
        </is>
      </c>
      <c r="G1756" t="inlineStr">
        <is>
          <t>2020-10-01T17:10:15Z</t>
        </is>
      </c>
      <c r="H1756" t="inlineStr">
        <is>
          <t>&lt;= 1.0.2</t>
        </is>
      </c>
      <c r="I1756" t="inlineStr"/>
    </row>
    <row r="1757">
      <c r="A1757" s="1" t="n">
        <v>1755</v>
      </c>
      <c r="B1757" t="inlineStr">
        <is>
          <t>GHSA-38hx-3542-8fh3</t>
        </is>
      </c>
      <c r="C1757" t="inlineStr">
        <is>
          <t>electorn</t>
        </is>
      </c>
      <c r="D1757" t="inlineStr">
        <is>
          <t>CRITICAL</t>
        </is>
      </c>
      <c r="E1757" t="inlineStr">
        <is>
          <t>Malicious code in `electorn`</t>
        </is>
      </c>
      <c r="F1757" t="inlineStr">
        <is>
          <t>npm packages `loadyaml` and `electorn` were removed from the npm registry for containing malicious code. Upon installation the package runs a preinstall script that writes a public comment on GitHub containing the following information:
- IP and IP-based geolocation
- home directory name
- local username 
The malicious packages have been removed from the npm registry and the leaked content removed from GitHub.</t>
        </is>
      </c>
      <c r="G1757" t="inlineStr">
        <is>
          <t>2020-10-01T17:09:56Z</t>
        </is>
      </c>
      <c r="H1757" t="inlineStr">
        <is>
          <t>&lt;= 10.0.0</t>
        </is>
      </c>
      <c r="I1757" t="inlineStr"/>
    </row>
    <row r="1758">
      <c r="A1758" s="1" t="n">
        <v>1756</v>
      </c>
      <c r="B1758" t="inlineStr">
        <is>
          <t>CVE-2020-15228</t>
        </is>
      </c>
      <c r="C1758" t="inlineStr">
        <is>
          <t>@actions/core</t>
        </is>
      </c>
      <c r="D1758" t="inlineStr">
        <is>
          <t>LOW</t>
        </is>
      </c>
      <c r="E1758" t="inlineStr">
        <is>
          <t>Environment Variable Injection in GitHub Actions</t>
        </is>
      </c>
      <c r="F1758" t="inlineStr">
        <is>
          <t>### Impact
The `@actions/core` npm module `addPath` and `exportVariable` functions communicate with the Actions Runner over stdout by generating a string in a specific format. Workflows that log untrusted data to stdout may invoke these commands, resulting in the path or environment variables being modified without the intention of the workflow or action author. 
### Patches
The runner will release an update that disables the `set-env` and `add-path` workflow commands in the near future. For now, users should upgrade to `@actions/core v1.2.6` or later, and replace any instance of the `set-env` or `add-path` commands in their workflows with the new [Environment File Syntax](https://github.com/actions/toolkit/blob/main/docs/commands.md#environment-files). Workflows and actions using the old commands or older versions of the toolkit will start to warn, then error out during workflow execution.
### Workarounds
None, it is strongly suggested that you upgrade as soon as possible.
### For more information
If you have any questions or comments about this advisory:
* Open an issue in [Actions Toolkit](https://github.com/actions/toolkit/issues)</t>
        </is>
      </c>
      <c r="G1758" t="inlineStr">
        <is>
          <t>2020-10-01T17:16:20Z</t>
        </is>
      </c>
      <c r="H1758" t="inlineStr">
        <is>
          <t>&lt; 1.2.6</t>
        </is>
      </c>
      <c r="I1758" t="inlineStr">
        <is>
          <t>1.2.6</t>
        </is>
      </c>
    </row>
    <row r="1759">
      <c r="A1759" s="1" t="n">
        <v>1757</v>
      </c>
      <c r="B1759" t="inlineStr">
        <is>
          <t>GHSA-6495-8jvh-f28x</t>
        </is>
      </c>
      <c r="C1759" t="inlineStr">
        <is>
          <t>socket.io-file</t>
        </is>
      </c>
      <c r="D1759" t="inlineStr">
        <is>
          <t>HIGH</t>
        </is>
      </c>
      <c r="E1759" t="inlineStr">
        <is>
          <t>File restriction bypass in socket.io-file</t>
        </is>
      </c>
      <c r="F1759" t="inlineStr">
        <is>
          <t>All versions of `socket.io-file`are vulnerable to a file restriction bypass. The validation for valid file types only happens on the client-side, which allows an attacker to intercept the Websocket request post-validation and alter the `name` value to upload any file types.
No fix is currently available. Consider using an alternative package until a fix is made available.</t>
        </is>
      </c>
      <c r="G1759" t="inlineStr">
        <is>
          <t>2020-10-02T15:39:54Z</t>
        </is>
      </c>
      <c r="H1759" t="inlineStr">
        <is>
          <t>&lt;= 2.0.31</t>
        </is>
      </c>
      <c r="I1759" t="inlineStr"/>
    </row>
    <row r="1760">
      <c r="A1760" s="1" t="n">
        <v>1758</v>
      </c>
      <c r="B1760" t="inlineStr">
        <is>
          <t>CVE-2020-9038</t>
        </is>
      </c>
      <c r="C1760" t="inlineStr">
        <is>
          <t>joplin</t>
        </is>
      </c>
      <c r="D1760" t="inlineStr">
        <is>
          <t>MODERATE</t>
        </is>
      </c>
      <c r="E1760" t="inlineStr">
        <is>
          <t>XSS in Joplin</t>
        </is>
      </c>
      <c r="F1760" t="inlineStr">
        <is>
          <t>Joplin through 1.0.184 allows Arbitrary File Read via XSS.</t>
        </is>
      </c>
      <c r="G1760" t="inlineStr">
        <is>
          <t>2020-10-13T17:29:25Z</t>
        </is>
      </c>
      <c r="H1760" t="inlineStr">
        <is>
          <t>&lt; 1.2.1</t>
        </is>
      </c>
      <c r="I1760" t="inlineStr">
        <is>
          <t>1.2.1</t>
        </is>
      </c>
    </row>
    <row r="1761">
      <c r="A1761" s="1" t="n">
        <v>1759</v>
      </c>
      <c r="B1761" t="inlineStr">
        <is>
          <t>CVE-2020-15174</t>
        </is>
      </c>
      <c r="C1761" t="inlineStr">
        <is>
          <t>electron</t>
        </is>
      </c>
      <c r="D1761" t="inlineStr">
        <is>
          <t>HIGH</t>
        </is>
      </c>
      <c r="E1761" t="inlineStr">
        <is>
          <t>Unpreventable top-level navigation</t>
        </is>
      </c>
      <c r="F1761" t="inlineStr">
        <is>
          <t>### Impact
The `will-navigate` event that apps use to prevent navigations to unexpected destinations [as per our security recommendations](https://www.electronjs.org/docs/tutorial/security) can be bypassed when a sub-frame performs a top-frame navigation across sites.
### Patches
* `11.0.0-beta.1`
* `10.0.1`
* `9.3.0`
* `8.5.1`
### Workarounds
Sandbox all your iframes using the [`sandbox` attribute](https://developer.mozilla.org/en-US/docs/Web/HTML/Element/iframe#attr-sandbox).  This will prevent them creating top-frame navigations and is good practice anyway.
### For more information
If you have any questions or comments about this advisory:
* Email us at security@electronjs.org</t>
        </is>
      </c>
      <c r="G1761" t="inlineStr">
        <is>
          <t>2020-10-06T14:24:04Z</t>
        </is>
      </c>
      <c r="H1761" t="inlineStr">
        <is>
          <t>&gt;= 8.0.0-beta.0, &lt; 8.5.1</t>
        </is>
      </c>
      <c r="I1761" t="inlineStr">
        <is>
          <t>8.5.1</t>
        </is>
      </c>
    </row>
    <row r="1762">
      <c r="A1762" s="1" t="n">
        <v>1760</v>
      </c>
      <c r="B1762" t="inlineStr">
        <is>
          <t>CVE-2020-15174</t>
        </is>
      </c>
      <c r="C1762" t="inlineStr">
        <is>
          <t>electron</t>
        </is>
      </c>
      <c r="D1762" t="inlineStr">
        <is>
          <t>HIGH</t>
        </is>
      </c>
      <c r="E1762" t="inlineStr">
        <is>
          <t>Unpreventable top-level navigation</t>
        </is>
      </c>
      <c r="F1762" t="inlineStr">
        <is>
          <t>### Impact
The `will-navigate` event that apps use to prevent navigations to unexpected destinations [as per our security recommendations](https://www.electronjs.org/docs/tutorial/security) can be bypassed when a sub-frame performs a top-frame navigation across sites.
### Patches
* `11.0.0-beta.1`
* `10.0.1`
* `9.3.0`
* `8.5.1`
### Workarounds
Sandbox all your iframes using the [`sandbox` attribute](https://developer.mozilla.org/en-US/docs/Web/HTML/Element/iframe#attr-sandbox).  This will prevent them creating top-frame navigations and is good practice anyway.
### For more information
If you have any questions or comments about this advisory:
* Email us at security@electronjs.org</t>
        </is>
      </c>
      <c r="G1762" t="inlineStr">
        <is>
          <t>2020-10-06T14:24:04Z</t>
        </is>
      </c>
      <c r="H1762" t="inlineStr">
        <is>
          <t>&gt;= 9.0.0-beta.0, &lt; 9.3.0</t>
        </is>
      </c>
      <c r="I1762" t="inlineStr">
        <is>
          <t>9.3.0</t>
        </is>
      </c>
    </row>
    <row r="1763">
      <c r="A1763" s="1" t="n">
        <v>1761</v>
      </c>
      <c r="B1763" t="inlineStr">
        <is>
          <t>CVE-2020-15174</t>
        </is>
      </c>
      <c r="C1763" t="inlineStr">
        <is>
          <t>electron</t>
        </is>
      </c>
      <c r="D1763" t="inlineStr">
        <is>
          <t>HIGH</t>
        </is>
      </c>
      <c r="E1763" t="inlineStr">
        <is>
          <t>Unpreventable top-level navigation</t>
        </is>
      </c>
      <c r="F1763" t="inlineStr">
        <is>
          <t>### Impact
The `will-navigate` event that apps use to prevent navigations to unexpected destinations [as per our security recommendations](https://www.electronjs.org/docs/tutorial/security) can be bypassed when a sub-frame performs a top-frame navigation across sites.
### Patches
* `11.0.0-beta.1`
* `10.0.1`
* `9.3.0`
* `8.5.1`
### Workarounds
Sandbox all your iframes using the [`sandbox` attribute](https://developer.mozilla.org/en-US/docs/Web/HTML/Element/iframe#attr-sandbox).  This will prevent them creating top-frame navigations and is good practice anyway.
### For more information
If you have any questions or comments about this advisory:
* Email us at security@electronjs.org</t>
        </is>
      </c>
      <c r="G1763" t="inlineStr">
        <is>
          <t>2020-10-06T14:24:04Z</t>
        </is>
      </c>
      <c r="H1763" t="inlineStr">
        <is>
          <t>&gt;= 10.0.0-beta.0, &lt; 10.0.1</t>
        </is>
      </c>
      <c r="I1763" t="inlineStr">
        <is>
          <t>10.0.1</t>
        </is>
      </c>
    </row>
    <row r="1764">
      <c r="A1764" s="1" t="n">
        <v>1762</v>
      </c>
      <c r="B1764" t="inlineStr">
        <is>
          <t>CVE-2020-15215</t>
        </is>
      </c>
      <c r="C1764" t="inlineStr">
        <is>
          <t>electron</t>
        </is>
      </c>
      <c r="D1764" t="inlineStr">
        <is>
          <t>LOW</t>
        </is>
      </c>
      <c r="E1764" t="inlineStr">
        <is>
          <t>Context isolation bypass in Electron</t>
        </is>
      </c>
      <c r="F1764" t="inlineStr">
        <is>
          <t>### Impact
Apps using both `contextIsolation` and `sandbox: true` are affected.
Apps using both `contextIsolation` and `nativeWindowOpen: true`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`11.0.0-beta.6`
* `10.1.2`
* `9.3.1`
* `8.5.2`
### For more information
If you have any questions or comments about this advisory:
* Email us at [security@electronjs.org](mailto:security@electronjs.org)</t>
        </is>
      </c>
      <c r="G1764" t="inlineStr">
        <is>
          <t>2020-10-06T17:46:40Z</t>
        </is>
      </c>
      <c r="H1764" t="inlineStr">
        <is>
          <t>&gt;= 8.0.0-beta.0, &lt; 8.5.2</t>
        </is>
      </c>
      <c r="I1764" t="inlineStr">
        <is>
          <t>8.5.2</t>
        </is>
      </c>
    </row>
    <row r="1765">
      <c r="A1765" s="1" t="n">
        <v>1763</v>
      </c>
      <c r="B1765" t="inlineStr">
        <is>
          <t>CVE-2020-15215</t>
        </is>
      </c>
      <c r="C1765" t="inlineStr">
        <is>
          <t>electron</t>
        </is>
      </c>
      <c r="D1765" t="inlineStr">
        <is>
          <t>LOW</t>
        </is>
      </c>
      <c r="E1765" t="inlineStr">
        <is>
          <t>Context isolation bypass in Electron</t>
        </is>
      </c>
      <c r="F1765" t="inlineStr">
        <is>
          <t>### Impact
Apps using both `contextIsolation` and `sandbox: true` are affected.
Apps using both `contextIsolation` and `nativeWindowOpen: true`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`11.0.0-beta.6`
* `10.1.2`
* `9.3.1`
* `8.5.2`
### For more information
If you have any questions or comments about this advisory:
* Email us at [security@electronjs.org](mailto:security@electronjs.org)</t>
        </is>
      </c>
      <c r="G1765" t="inlineStr">
        <is>
          <t>2020-10-06T17:46:40Z</t>
        </is>
      </c>
      <c r="H1765" t="inlineStr">
        <is>
          <t>&gt;= 9.0.0-beta.0, &lt; 9.3.1</t>
        </is>
      </c>
      <c r="I1765" t="inlineStr">
        <is>
          <t>9.3.1</t>
        </is>
      </c>
    </row>
    <row r="1766">
      <c r="A1766" s="1" t="n">
        <v>1764</v>
      </c>
      <c r="B1766" t="inlineStr">
        <is>
          <t>CVE-2020-15215</t>
        </is>
      </c>
      <c r="C1766" t="inlineStr">
        <is>
          <t>electron</t>
        </is>
      </c>
      <c r="D1766" t="inlineStr">
        <is>
          <t>LOW</t>
        </is>
      </c>
      <c r="E1766" t="inlineStr">
        <is>
          <t>Context isolation bypass in Electron</t>
        </is>
      </c>
      <c r="F1766" t="inlineStr">
        <is>
          <t>### Impact
Apps using both `contextIsolation` and `sandbox: true` are affected.
Apps using both `contextIsolation` and `nativeWindowOpen: true`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`11.0.0-beta.6`
* `10.1.2`
* `9.3.1`
* `8.5.2`
### For more information
If you have any questions or comments about this advisory:
* Email us at [security@electronjs.org](mailto:security@electronjs.org)</t>
        </is>
      </c>
      <c r="G1766" t="inlineStr">
        <is>
          <t>2020-10-06T17:46:40Z</t>
        </is>
      </c>
      <c r="H1766" t="inlineStr">
        <is>
          <t>&gt;= 10.0.0-beta.0, &lt; 10.1.2</t>
        </is>
      </c>
      <c r="I1766" t="inlineStr">
        <is>
          <t>10.1.2</t>
        </is>
      </c>
    </row>
    <row r="1767">
      <c r="A1767" s="1" t="n">
        <v>1765</v>
      </c>
      <c r="B1767" t="inlineStr">
        <is>
          <t>CVE-2020-15215</t>
        </is>
      </c>
      <c r="C1767" t="inlineStr">
        <is>
          <t>electron</t>
        </is>
      </c>
      <c r="D1767" t="inlineStr">
        <is>
          <t>LOW</t>
        </is>
      </c>
      <c r="E1767" t="inlineStr">
        <is>
          <t>Context isolation bypass in Electron</t>
        </is>
      </c>
      <c r="F1767" t="inlineStr">
        <is>
          <t>### Impact
Apps using both `contextIsolation` and `sandbox: true` are affected.
Apps using both `contextIsolation` and `nativeWindowOpen: true` are affected.
This is a context isolation bypass, meaning that code running in the main world context in the renderer can reach into the isolated Electron context and perform privileged actions.
### Workarounds
There are no app-side workarounds, you must update your Electron version to be protected.
### Fixed Versions
* `11.0.0-beta.6`
* `10.1.2`
* `9.3.1`
* `8.5.2`
### For more information
If you have any questions or comments about this advisory:
* Email us at [security@electronjs.org](mailto:security@electronjs.org)</t>
        </is>
      </c>
      <c r="G1767" t="inlineStr">
        <is>
          <t>2020-10-06T17:46:40Z</t>
        </is>
      </c>
      <c r="H1767" t="inlineStr">
        <is>
          <t>&gt;= 11.0.0-beta.0, &lt;= 11.0.0-beta.5</t>
        </is>
      </c>
      <c r="I1767" t="inlineStr">
        <is>
          <t>11.0.0-beta.6</t>
        </is>
      </c>
    </row>
    <row r="1768">
      <c r="A1768" s="1" t="n">
        <v>1766</v>
      </c>
      <c r="B1768" t="inlineStr">
        <is>
          <t>CVE-2018-3748</t>
        </is>
      </c>
      <c r="C1768" t="inlineStr">
        <is>
          <t>glance</t>
        </is>
      </c>
      <c r="D1768" t="inlineStr">
        <is>
          <t>LOW</t>
        </is>
      </c>
      <c r="E1768" t="inlineStr">
        <is>
          <t>Cross-Site Scripting in glance</t>
        </is>
      </c>
      <c r="F1768" t="inlineStr">
        <is>
          <t>Versions of `glance` before 3.0.8 are vulnerable to Stored Cross-Site Scripting (XSS). This is only exploitable if the attacker is able to control the name of a file that is served by the `glance` package.</t>
        </is>
      </c>
      <c r="G1768" t="inlineStr">
        <is>
          <t>2018-09-27T11:37:19Z</t>
        </is>
      </c>
      <c r="H1768" t="inlineStr">
        <is>
          <t>&lt; 3.0.8</t>
        </is>
      </c>
      <c r="I1768" t="inlineStr">
        <is>
          <t>3.0.8</t>
        </is>
      </c>
    </row>
    <row r="1769">
      <c r="A1769" s="1" t="n">
        <v>1767</v>
      </c>
      <c r="B1769" t="inlineStr">
        <is>
          <t>CVE-2020-15242</t>
        </is>
      </c>
      <c r="C1769" t="inlineStr">
        <is>
          <t>next</t>
        </is>
      </c>
      <c r="D1769" t="inlineStr">
        <is>
          <t>MODERATE</t>
        </is>
      </c>
      <c r="E1769" t="inlineStr">
        <is>
          <t>Open Redirect in Next.js versions</t>
        </is>
      </c>
      <c r="F1769" t="inlineStr">
        <is>
          <t>### Impact
- **Affected**: Users of Next.js between 9.5.0 and 9.5.3 
- **Not affected**: Deployments on Vercel ([https://vercel.com](https://vercel.com)) are not affected
- **Not affected**: Deployments using `next export`
We recommend everyone to upgrade regardless of whether you can reproduce the issue or not.
### Patches
https://github.com/zeit/next.js/releases/tag/v9.5.4
### References
https://github.com/zeit/next.js/releases/tag/v9.5.4</t>
        </is>
      </c>
      <c r="G1769" t="inlineStr">
        <is>
          <t>2020-10-08T19:28:07Z</t>
        </is>
      </c>
      <c r="H1769" t="inlineStr">
        <is>
          <t>&gt;= 9.5.0, &lt; 9.5.4</t>
        </is>
      </c>
      <c r="I1769" t="inlineStr">
        <is>
          <t>9.5.4</t>
        </is>
      </c>
    </row>
    <row r="1770">
      <c r="A1770" s="1" t="n">
        <v>1768</v>
      </c>
      <c r="B1770" t="inlineStr">
        <is>
          <t>CVE-2020-8178</t>
        </is>
      </c>
      <c r="C1770" t="inlineStr">
        <is>
          <t>jison</t>
        </is>
      </c>
      <c r="D1770" t="inlineStr">
        <is>
          <t>HIGH</t>
        </is>
      </c>
      <c r="E1770" t="inlineStr">
        <is>
          <t>Command Injection in jison</t>
        </is>
      </c>
      <c r="F1770" t="inlineStr">
        <is>
          <t>**Withdrawn:** This vulnerability is not present in the released npm package.  Rather the vulnerable code is
part of the repo, but not part of the package. See linked hackerone report for more details.
Insufficient input validation in npm package `jison` &lt;= 0.4.18 may lead to OS command injection attacks.</t>
        </is>
      </c>
      <c r="G1770" t="inlineStr">
        <is>
          <t>2020-10-08T21:38:51Z</t>
        </is>
      </c>
      <c r="H1770" t="inlineStr">
        <is>
          <t>&lt;= 0.4.18</t>
        </is>
      </c>
      <c r="I1770" t="inlineStr"/>
    </row>
    <row r="1771">
      <c r="A1771" s="1" t="n">
        <v>1769</v>
      </c>
      <c r="B1771" t="inlineStr">
        <is>
          <t>CVE-2020-26149</t>
        </is>
      </c>
      <c r="C1771" t="inlineStr">
        <is>
          <t>nats</t>
        </is>
      </c>
      <c r="D1771" t="inlineStr">
        <is>
          <t>HIGH</t>
        </is>
      </c>
      <c r="E1771" t="inlineStr">
        <is>
          <t>Sensitive data exposure in NATS</t>
        </is>
      </c>
      <c r="F1771" t="inlineStr">
        <is>
          <t>Preview versions of two NPM packages and one Deno package from the NATS
project contain an information disclosure flaw, leaking options to the
NATS server; for one package, this includes TLS private credentials.
The _connection_ configuration options in these JavaScript-based
implementations were fully serialized and sent to the server in the
client's CONNECT message, immediately after TLS establishment.
The nats.js client supports Mutual TLS and the credentials for the TLS
client key are included in the connection configuration options;
disclosure of the client's TLS private key to the server has been
observed.
Most authentication mechanisms are handled after connection, instead of
as part of connection, so other authentication mechanisms are
unaffected.
For clarity: NATS account NKey authentication is NOT affected.
Neither the nats.ws nor the nats.deno clients support Mutual TLS: the
affected versions listed below are those where the logic flaw is
present. We are including the nats.ws and nats.deno versions out of an
abundance of caution, as library maintainers, but rate as minimal the
likelihood of applications leaking sensitive data.
Affected versions:
Security impact:
* NPM package nats.js:
+ mainline is unaffected
+ beta branch is vulnerable from 2.0.0-201, fixed in 2.0.0-209
Logic flaw:
* NPM package nats.ws:
+ status: preview
+ flawed from 1.0.0-85, fixed in 1.0.0-111
* Deno repository https://github.com/nats-io/nats.deno
+ status: preview
+ flawed in all git tags prior to fix
+ fixed with git tag v1.0.0-9
Impact:
For deployments using TLS client certificates (for mutual TLS), private
key material for TLS is leaked from the client application to the
server. If the server is untrusted (run by a third party), or if the
client application also disables TLS verification (and so the true
identity of the server is unverifiable) then authentication credentials
are leaked.</t>
        </is>
      </c>
      <c r="G1771" t="inlineStr">
        <is>
          <t>2020-10-08T22:11:32Z</t>
        </is>
      </c>
      <c r="H1771" t="inlineStr">
        <is>
          <t>&gt;= 2.0.0-201, &lt;= 2.0.0-206</t>
        </is>
      </c>
      <c r="I1771" t="inlineStr">
        <is>
          <t>2.0.0-209</t>
        </is>
      </c>
    </row>
    <row r="1772">
      <c r="A1772" s="1" t="n">
        <v>1770</v>
      </c>
      <c r="B1772" t="inlineStr">
        <is>
          <t>CVE-2020-26149</t>
        </is>
      </c>
      <c r="C1772" t="inlineStr">
        <is>
          <t>nats.ws</t>
        </is>
      </c>
      <c r="D1772" t="inlineStr">
        <is>
          <t>HIGH</t>
        </is>
      </c>
      <c r="E1772" t="inlineStr">
        <is>
          <t>Sensitive data exposure in NATS</t>
        </is>
      </c>
      <c r="F1772" t="inlineStr">
        <is>
          <t>Preview versions of two NPM packages and one Deno package from the NATS
project contain an information disclosure flaw, leaking options to the
NATS server; for one package, this includes TLS private credentials.
The _connection_ configuration options in these JavaScript-based
implementations were fully serialized and sent to the server in the
client's CONNECT message, immediately after TLS establishment.
The nats.js client supports Mutual TLS and the credentials for the TLS
client key are included in the connection configuration options;
disclosure of the client's TLS private key to the server has been
observed.
Most authentication mechanisms are handled after connection, instead of
as part of connection, so other authentication mechanisms are
unaffected.
For clarity: NATS account NKey authentication is NOT affected.
Neither the nats.ws nor the nats.deno clients support Mutual TLS: the
affected versions listed below are those where the logic flaw is
present. We are including the nats.ws and nats.deno versions out of an
abundance of caution, as library maintainers, but rate as minimal the
likelihood of applications leaking sensitive data.
Affected versions:
Security impact:
* NPM package nats.js:
+ mainline is unaffected
+ beta branch is vulnerable from 2.0.0-201, fixed in 2.0.0-209
Logic flaw:
* NPM package nats.ws:
+ status: preview
+ flawed from 1.0.0-85, fixed in 1.0.0-111
* Deno repository https://github.com/nats-io/nats.deno
+ status: preview
+ flawed in all git tags prior to fix
+ fixed with git tag v1.0.0-9
Impact:
For deployments using TLS client certificates (for mutual TLS), private
key material for TLS is leaked from the client application to the
server. If the server is untrusted (run by a third party), or if the
client application also disables TLS verification (and so the true
identity of the server is unverifiable) then authentication credentials
are leaked.</t>
        </is>
      </c>
      <c r="G1772" t="inlineStr">
        <is>
          <t>2020-10-08T22:11:32Z</t>
        </is>
      </c>
      <c r="H1772" t="inlineStr">
        <is>
          <t>&gt;= 1.0.0-85, &lt;= 1.0.0-110</t>
        </is>
      </c>
      <c r="I1772" t="inlineStr">
        <is>
          <t>1.0.0-111</t>
        </is>
      </c>
    </row>
    <row r="1773">
      <c r="A1773" s="1" t="n">
        <v>1771</v>
      </c>
      <c r="B1773" t="inlineStr">
        <is>
          <t>GHSA-xgh6-85xh-479p</t>
        </is>
      </c>
      <c r="C1773" t="inlineStr">
        <is>
          <t>npm-user-validate</t>
        </is>
      </c>
      <c r="D1773" t="inlineStr">
        <is>
          <t>LOW</t>
        </is>
      </c>
      <c r="E1773" t="inlineStr">
        <is>
          <t>Regular Expression Denial of Service in npm-user-validate</t>
        </is>
      </c>
      <c r="F1773" t="inlineStr">
        <is>
          <t>`npm-user-validate` before version `1.0.1` is vulnerable to a Regular Expression Denial of Service (REDos). The regex that validates user emails took exponentially longer to process long input strings beginning with `@` characters.
### Impact
The issue affects the `email` function. If you use this function to process arbitrary user input with no character limit the application may be susceptible to Denial of Service.
### Patches
The issue is patched in version 1.0.1 by improving the regular expression used and also enforcing a 254 character limit.
### Workarounds
Restrict the character length to a reasonable degree before passing a value to `.emal()`; Also, consider doing a more rigorous sanitizing/validation beforehand.</t>
        </is>
      </c>
      <c r="G1773" t="inlineStr">
        <is>
          <t>2020-10-16T18:56:26Z</t>
        </is>
      </c>
      <c r="H1773" t="inlineStr">
        <is>
          <t>&lt;= 1.0.0</t>
        </is>
      </c>
      <c r="I1773" t="inlineStr">
        <is>
          <t>1.0.1</t>
        </is>
      </c>
    </row>
    <row r="1774">
      <c r="A1774" s="1" t="n">
        <v>1772</v>
      </c>
      <c r="B1774" t="inlineStr">
        <is>
          <t>CVE-2020-15262</t>
        </is>
      </c>
      <c r="C1774" t="inlineStr">
        <is>
          <t>webpack-subresource-integrity</t>
        </is>
      </c>
      <c r="D1774" t="inlineStr">
        <is>
          <t>LOW</t>
        </is>
      </c>
      <c r="E1774" t="inlineStr">
        <is>
          <t>Unprotected dynamically loaded chunks</t>
        </is>
      </c>
      <c r="F1774" t="inlineStr">
        <is>
          <t>### Impact
All dynamically loaded chunks receive an invalid integrity hash that is ignored by the browser, and therefore the browser cannot validate their integrity. This removes the additional level of protection offered by SRI for such chunks. Top-level chunks are unaffected.
### Patches
This issue is patched in version 1.5.1.
### Workarounds
N/A
### References
https://github.com/waysact/webpack-subresource-integrity/issues/131
### For more information
If you have any questions or comments about this advisory:
* Comment on [webpack-subresource-integrity issue #131](https://github.com/waysact/webpack-subresource-integrity/issues/131)
* Or email us at [security@waysact.com](mailto:security@waysact.com)</t>
        </is>
      </c>
      <c r="G1774" t="inlineStr">
        <is>
          <t>2020-10-19T20:02:44Z</t>
        </is>
      </c>
      <c r="H1774" t="inlineStr">
        <is>
          <t>&lt; 1.5.1</t>
        </is>
      </c>
      <c r="I1774" t="inlineStr">
        <is>
          <t>1.5.1</t>
        </is>
      </c>
    </row>
    <row r="1775">
      <c r="A1775" s="1" t="n">
        <v>1773</v>
      </c>
      <c r="B1775" t="inlineStr">
        <is>
          <t>CVE-2020-15256</t>
        </is>
      </c>
      <c r="C1775" t="inlineStr">
        <is>
          <t>object-path</t>
        </is>
      </c>
      <c r="D1775" t="inlineStr">
        <is>
          <t>HIGH</t>
        </is>
      </c>
      <c r="E1775" t="inlineStr">
        <is>
          <t>Prototype pollution in object-path</t>
        </is>
      </c>
      <c r="F1775" t="inlineStr">
        <is>
          <t>### Impact
A prototype pollution vulnerability has been found in `object-path` &lt;= 0.11.4 affecting the `set()` method. The vulnerability is limited to the `includeInheritedProps` mode (if version &gt;= 0.11.0 is used), which has to be explicitly enabled by creating a new instance of `object-path` and setting the option `includeInheritedProps: true`, or by using the default `withInheritedProps` instance. The default operating mode is not affected by the vulnerability if version &gt;= 0.11.0 is used. Any usage of `set()` in versions &lt; 0.11.0 is vulnerable.
### Patches
Upgrade to version &gt;= 0.11.5
### Workarounds
Don't use the `includeInheritedProps: true` options or the `withInheritedProps` instance if using a version &gt;= 0.11.0.
### References
[Read more about the prototype pollution vulnerability](https://codeburst.io/what-is-prototype-pollution-49482fc4b638)
### For more information
If you have any questions or comments about this advisory:
* Open an issue in [object-path](https://github.com/mariocasciaro/object-path)</t>
        </is>
      </c>
      <c r="G1775" t="inlineStr">
        <is>
          <t>2020-10-19T20:55:55Z</t>
        </is>
      </c>
      <c r="H1775" t="inlineStr">
        <is>
          <t>&lt; 0.11.5</t>
        </is>
      </c>
      <c r="I1775" t="inlineStr">
        <is>
          <t>0.11.5</t>
        </is>
      </c>
    </row>
    <row r="1776">
      <c r="A1776" s="1" t="n">
        <v>1774</v>
      </c>
      <c r="B1776" t="inlineStr">
        <is>
          <t>CVE-2020-15270</t>
        </is>
      </c>
      <c r="C1776" t="inlineStr">
        <is>
          <t>parse-server</t>
        </is>
      </c>
      <c r="D1776" t="inlineStr">
        <is>
          <t>MODERATE</t>
        </is>
      </c>
      <c r="E1776" t="inlineStr">
        <is>
          <t>receiving subscription objects with deleted session</t>
        </is>
      </c>
      <c r="F1776" t="inlineStr">
        <is>
          <t>Original Message:
Hi,
I create objects with one client with an ACL of all users with a specific column value. Thats working so far.
Then I deleted the session object from one user to look if he can receive subscription objects and he can receive them.
The client with the deleted session cant create new objects, which Parse restricts right.
The LiveQueryServer doesnt detect deleted sessions after the websocket connection was established.
There should be a mechanism that checks in an specific interval if the session exists.
I dont know if its true with expired sessions.
Any solutions?
Parse version: 4.3.0
Parse js SDK version: 2.17
Solution:
Hi guys.
I've found and fixed the problem. It happens because there are two caches in place for the session token:
- at Parse Server level, which, according with the docs, should be changed via cacheTTL option and defaults to 5 seconds;
- at Parse Live Query level, which, according with the docs, should be changed via liveQueryServerOptions.cacheTimeout and defaults to 30 days.
But there are three problems:
- cacheTTL has currently no effect over Live Query Server;
- cacheTimeout also has currently no effect over Live Query Server;
- cacheTimeout actually defaults to 1h.
So, currently, if you wait 1 hour after the session token was invalidated, the clients using the old session token are not able to receive the events.
What I did:
- Added a test case for the problem;
- Fixed cacheTTL for Live Query Server;
- Fixed cacheTimeout for Live Query Server;
- Changed the cacheTimeout to default 5s;
- Changed the docs to reflect the actual 5s default for cacheTimeout.</t>
        </is>
      </c>
      <c r="G1776" t="inlineStr">
        <is>
          <t>2020-10-27T19:15:19Z</t>
        </is>
      </c>
      <c r="H1776" t="inlineStr">
        <is>
          <t>&lt;= 4.3.0</t>
        </is>
      </c>
      <c r="I1776" t="inlineStr"/>
    </row>
    <row r="1777">
      <c r="A1777" s="1" t="n">
        <v>1775</v>
      </c>
      <c r="B1777" t="inlineStr">
        <is>
          <t>CVE-2020-7752</t>
        </is>
      </c>
      <c r="C1777" t="inlineStr">
        <is>
          <t>systeminformation</t>
        </is>
      </c>
      <c r="D1777" t="inlineStr">
        <is>
          <t>MODERATE</t>
        </is>
      </c>
      <c r="E1777" t="inlineStr">
        <is>
          <t>command injection vulnerability</t>
        </is>
      </c>
      <c r="F1777" t="inlineStr">
        <is>
          <t>### Impact
command injection vulnerability
### Patches
Problem was fixed with a shell string sanitation fix. Please upgrade to version &gt;= 4.27.11
### Workarounds
If you cannot upgrade, be sure to check or sanitize service parameter strings that are passed to si.inetChecksite()
### References
_Are there any links users can visit to find out more?_
### For more information
If you have any questions or comments about this advisory:
* Open an issue in [systeminformation](https://github.com/sebhildebrandt/systeminformation/issues/new?template=bug_report.md)</t>
        </is>
      </c>
      <c r="G1777" t="inlineStr">
        <is>
          <t>2020-10-27T20:30:20Z</t>
        </is>
      </c>
      <c r="H1777" t="inlineStr">
        <is>
          <t>&lt; 4.27.11</t>
        </is>
      </c>
      <c r="I1777" t="inlineStr">
        <is>
          <t>4.27.11</t>
        </is>
      </c>
    </row>
    <row r="1778">
      <c r="A1778" s="1" t="n">
        <v>1776</v>
      </c>
      <c r="B1778" t="inlineStr">
        <is>
          <t>GHSA-c27r-x354-4m68</t>
        </is>
      </c>
      <c r="C1778" t="inlineStr">
        <is>
          <t>xml-crypto</t>
        </is>
      </c>
      <c r="D1778" t="inlineStr">
        <is>
          <t>HIGH</t>
        </is>
      </c>
      <c r="E1778" t="inlineStr">
        <is>
          <t>HMAC-SHA1 signatures can bypass validation via key confusion</t>
        </is>
      </c>
      <c r="F1778" t="inlineStr">
        <is>
          <t>### Impact
An attacker can inject an HMAC-SHA1 signature that is valid using only knowledge of the RSA public key. This allows bypassing signature validation.
### Patches
Version 2.0.0 has the fix.
### Workarounds
The recommendation is to upgrade. In case that is not possible remove the 'http://www.w3.org/2000/09/xmldsig#hmac-sha1' entry from SignedXml.SignatureAlgorithms.</t>
        </is>
      </c>
      <c r="G1778" t="inlineStr">
        <is>
          <t>2020-10-27T20:39:46Z</t>
        </is>
      </c>
      <c r="H1778" t="inlineStr">
        <is>
          <t>&lt;= 1.5.3</t>
        </is>
      </c>
      <c r="I1778" t="inlineStr">
        <is>
          <t>2.0.0</t>
        </is>
      </c>
    </row>
    <row r="1779">
      <c r="A1779" s="1" t="n">
        <v>1777</v>
      </c>
      <c r="B1779" t="inlineStr">
        <is>
          <t>GHSA-fj59-f6c3-3vw4</t>
        </is>
      </c>
      <c r="C1779" t="inlineStr">
        <is>
          <t>systeminformation</t>
        </is>
      </c>
      <c r="D1779" t="inlineStr">
        <is>
          <t>MODERATE</t>
        </is>
      </c>
      <c r="E1779" t="inlineStr">
        <is>
          <t>Command Injection</t>
        </is>
      </c>
      <c r="F1779" t="inlineStr">
        <is>
          <t>### Impact
command injection vulnerability
### Patches
Problem was fixed with a shell string sanitation fix. Please upgrade to version &gt;= 4.26.2
### Workarounds
If you cannot upgrade, be sure to check or sanitize service parameter strings that are passed to `is.services()`, `is.inetChecksite()`, `si.inetLatency()`, `si.networkStats()`, `is.services()` and `si.processLoad()`
### References
_Are there any links users can visit to find out more?_
### For more information
If you have any questions or comments about this advisory:
* Open an issue in [systeminformation](https://github.com/sebhildebrandt/systeminformation)</t>
        </is>
      </c>
      <c r="G1779" t="inlineStr">
        <is>
          <t>2020-10-27T20:40:00Z</t>
        </is>
      </c>
      <c r="H1779" t="inlineStr">
        <is>
          <t>&lt; 4.26.2</t>
        </is>
      </c>
      <c r="I1779" t="inlineStr">
        <is>
          <t>4.26.2</t>
        </is>
      </c>
    </row>
    <row r="1780">
      <c r="A1780" s="1" t="n">
        <v>1778</v>
      </c>
      <c r="B1780" t="inlineStr">
        <is>
          <t>CVE-2020-27665</t>
        </is>
      </c>
      <c r="C1780" t="inlineStr">
        <is>
          <t>strapi-plugin-content-type-builder</t>
        </is>
      </c>
      <c r="D1780" t="inlineStr">
        <is>
          <t>MODERATE</t>
        </is>
      </c>
      <c r="E1780" t="inlineStr">
        <is>
          <t>Improper Authorization in Strapi</t>
        </is>
      </c>
      <c r="F1780" t="inlineStr">
        <is>
          <t>In Strapi before 3.2.5, there is no admin::hasPermissions restriction for CTB (aka content-type-builder) routes.</t>
        </is>
      </c>
      <c r="G1780" t="inlineStr">
        <is>
          <t>2020-10-29T18:29:31Z</t>
        </is>
      </c>
      <c r="H1780" t="inlineStr">
        <is>
          <t>&lt; 3.2.5</t>
        </is>
      </c>
      <c r="I1780" t="inlineStr">
        <is>
          <t>3.2.5</t>
        </is>
      </c>
    </row>
    <row r="1781">
      <c r="A1781" s="1" t="n">
        <v>1779</v>
      </c>
      <c r="B1781" t="inlineStr">
        <is>
          <t>CVE-2020-27666</t>
        </is>
      </c>
      <c r="C1781" t="inlineStr">
        <is>
          <t>strapi-plugin-content-manager</t>
        </is>
      </c>
      <c r="D1781" t="inlineStr">
        <is>
          <t>HIGH</t>
        </is>
      </c>
      <c r="E1781" t="inlineStr">
        <is>
          <t>Cross-site Scripting in Strapi</t>
        </is>
      </c>
      <c r="F1781" t="inlineStr">
        <is>
          <t>Strapi before 3.2.5 has stored XSS in the wysiwyg editor's preview feature.</t>
        </is>
      </c>
      <c r="G1781" t="inlineStr">
        <is>
          <t>2020-10-29T19:40:08Z</t>
        </is>
      </c>
      <c r="H1781" t="inlineStr">
        <is>
          <t>&lt; 3.2.5</t>
        </is>
      </c>
      <c r="I1781" t="inlineStr">
        <is>
          <t>3.2.5</t>
        </is>
      </c>
    </row>
    <row r="1782">
      <c r="A1782" s="1" t="n">
        <v>1780</v>
      </c>
      <c r="B1782" t="inlineStr">
        <is>
          <t>CVE-2020-7763</t>
        </is>
      </c>
      <c r="C1782" t="inlineStr">
        <is>
          <t>phantom-html-to-pdf</t>
        </is>
      </c>
      <c r="D1782" t="inlineStr">
        <is>
          <t>HIGH</t>
        </is>
      </c>
      <c r="E1782" t="inlineStr">
        <is>
          <t>Arbitrary File Read in phantom-html-to-pdf</t>
        </is>
      </c>
      <c r="F1782" t="inlineStr">
        <is>
          <t>This affects the package phantom-html-to-pdf before 0.6.1.</t>
        </is>
      </c>
      <c r="G1782" t="inlineStr">
        <is>
          <t>2020-11-06T18:06:16Z</t>
        </is>
      </c>
      <c r="H1782" t="inlineStr">
        <is>
          <t>&lt; 0.6.1</t>
        </is>
      </c>
      <c r="I1782" t="inlineStr"/>
    </row>
    <row r="1783">
      <c r="A1783" s="1" t="n">
        <v>1781</v>
      </c>
      <c r="B1783" t="inlineStr">
        <is>
          <t>CVE-2020-7750</t>
        </is>
      </c>
      <c r="C1783" t="inlineStr">
        <is>
          <t>scratch-svg-renderer</t>
        </is>
      </c>
      <c r="D1783" t="inlineStr">
        <is>
          <t>HIGH</t>
        </is>
      </c>
      <c r="E1783" t="inlineStr">
        <is>
          <t>Cross-Site Scripting in scratch-svg-renderer</t>
        </is>
      </c>
      <c r="F1783" t="inlineStr">
        <is>
          <t>This affects the package scratch-svg-renderer before 0.2.0-prerelease.20201019174008. The loadString function does not escape SVG properly, which can be used to inject arbitrary elements into the DOM via the _transformMeasurements function.</t>
        </is>
      </c>
      <c r="G1783" t="inlineStr">
        <is>
          <t>2020-11-09T14:21:17Z</t>
        </is>
      </c>
      <c r="H1783" t="inlineStr">
        <is>
          <t>&lt;= 0.2.0-prerelease.20201016121710</t>
        </is>
      </c>
      <c r="I1783" t="inlineStr">
        <is>
          <t>0.2.0-prerelease.20201019174008</t>
        </is>
      </c>
    </row>
    <row r="1784">
      <c r="A1784" s="1" t="n">
        <v>1782</v>
      </c>
      <c r="B1784" t="inlineStr">
        <is>
          <t>CVE-2020-7764</t>
        </is>
      </c>
      <c r="C1784" t="inlineStr">
        <is>
          <t>find-my-way</t>
        </is>
      </c>
      <c r="D1784" t="inlineStr">
        <is>
          <t>MODERATE</t>
        </is>
      </c>
      <c r="E1784" t="inlineStr">
        <is>
          <t>Web Cache Poisoning in find-my-way</t>
        </is>
      </c>
      <c r="F1784" t="inlineStr">
        <is>
          <t>This affects the package find-my-way before 2.2.5, from 3.0.0 and before 3.0.5. It accepts the Accept-Version' header by default, and if versioned routes are not being used, this could lead to a denial of service. Accept-Version can be used as an unkeyed header in a cache poisoning attack.</t>
        </is>
      </c>
      <c r="G1784" t="inlineStr">
        <is>
          <t>2020-11-09T22:17:13Z</t>
        </is>
      </c>
      <c r="H1784" t="inlineStr">
        <is>
          <t>&lt; 2.2.5</t>
        </is>
      </c>
      <c r="I1784" t="inlineStr">
        <is>
          <t>2.2.5</t>
        </is>
      </c>
    </row>
    <row r="1785">
      <c r="A1785" s="1" t="n">
        <v>1783</v>
      </c>
      <c r="B1785" t="inlineStr">
        <is>
          <t>CVE-2020-7764</t>
        </is>
      </c>
      <c r="C1785" t="inlineStr">
        <is>
          <t>find-my-way</t>
        </is>
      </c>
      <c r="D1785" t="inlineStr">
        <is>
          <t>MODERATE</t>
        </is>
      </c>
      <c r="E1785" t="inlineStr">
        <is>
          <t>Web Cache Poisoning in find-my-way</t>
        </is>
      </c>
      <c r="F1785" t="inlineStr">
        <is>
          <t>This affects the package find-my-way before 2.2.5, from 3.0.0 and before 3.0.5. It accepts the Accept-Version' header by default, and if versioned routes are not being used, this could lead to a denial of service. Accept-Version can be used as an unkeyed header in a cache poisoning attack.</t>
        </is>
      </c>
      <c r="G1785" t="inlineStr">
        <is>
          <t>2020-11-09T22:17:13Z</t>
        </is>
      </c>
      <c r="H1785" t="inlineStr">
        <is>
          <t>&gt;= 3.0.0, &lt; 3.0.5</t>
        </is>
      </c>
      <c r="I1785" t="inlineStr">
        <is>
          <t>3.0.5</t>
        </is>
      </c>
    </row>
    <row r="1786">
      <c r="A1786" s="1" t="n">
        <v>1784</v>
      </c>
      <c r="B1786" t="inlineStr">
        <is>
          <t>GHSA-p9pc-299p-vxgp</t>
        </is>
      </c>
      <c r="C1786" t="inlineStr">
        <is>
          <t>yargs-parser</t>
        </is>
      </c>
      <c r="D1786" t="inlineStr">
        <is>
          <t>LOW</t>
        </is>
      </c>
      <c r="E1786" t="inlineStr">
        <is>
          <t>Prototype Pollution in yargs-parser</t>
        </is>
      </c>
      <c r="F1786" t="inlineStr">
        <is>
          <t>Affected versions of `yargs-parser` are vulnerable to prototype pollution. Arguments are not properly sanitized, allowing an attacker to modify the prototype of `Object`, causing the addition or modification of an existing property that will exist on all objects.  
Parsing the argument `--foo.__proto__.bar baz'` adds a `bar` property with value `baz` to all objects. This is only exploitable if attackers have control over the arguments being passed to `yargs-parser`.
## Recommendation
Upgrade to versions 13.1.2, 15.0.1, 18.1.1 or later.</t>
        </is>
      </c>
      <c r="G1786" t="inlineStr">
        <is>
          <t>2020-09-04T18:00:54Z</t>
        </is>
      </c>
      <c r="H1786" t="inlineStr">
        <is>
          <t>&gt;= 6.0.0, &lt; 13.1.2</t>
        </is>
      </c>
      <c r="I1786" t="inlineStr">
        <is>
          <t>13.1.2</t>
        </is>
      </c>
    </row>
    <row r="1787">
      <c r="A1787" s="1" t="n">
        <v>1785</v>
      </c>
      <c r="B1787" t="inlineStr">
        <is>
          <t>GHSA-p9pc-299p-vxgp</t>
        </is>
      </c>
      <c r="C1787" t="inlineStr">
        <is>
          <t>yargs-parser</t>
        </is>
      </c>
      <c r="D1787" t="inlineStr">
        <is>
          <t>LOW</t>
        </is>
      </c>
      <c r="E1787" t="inlineStr">
        <is>
          <t>Prototype Pollution in yargs-parser</t>
        </is>
      </c>
      <c r="F1787" t="inlineStr">
        <is>
          <t>Affected versions of `yargs-parser` are vulnerable to prototype pollution. Arguments are not properly sanitized, allowing an attacker to modify the prototype of `Object`, causing the addition or modification of an existing property that will exist on all objects.  
Parsing the argument `--foo.__proto__.bar baz'` adds a `bar` property with value `baz` to all objects. This is only exploitable if attackers have control over the arguments being passed to `yargs-parser`.
## Recommendation
Upgrade to versions 13.1.2, 15.0.1, 18.1.1 or later.</t>
        </is>
      </c>
      <c r="G1787" t="inlineStr">
        <is>
          <t>2020-09-04T18:00:54Z</t>
        </is>
      </c>
      <c r="H1787" t="inlineStr">
        <is>
          <t>&lt;= 5.0.0</t>
        </is>
      </c>
      <c r="I1787" t="inlineStr">
        <is>
          <t>5.0.0-security.0</t>
        </is>
      </c>
    </row>
    <row r="1788">
      <c r="A1788" s="1" t="n">
        <v>1786</v>
      </c>
      <c r="B1788" t="inlineStr">
        <is>
          <t>GHSA-m9hw-7xfv-wqg7</t>
        </is>
      </c>
      <c r="C1788" t="inlineStr">
        <is>
          <t>json-logic-js</t>
        </is>
      </c>
      <c r="D1788" t="inlineStr">
        <is>
          <t>HIGH</t>
        </is>
      </c>
      <c r="E1788" t="inlineStr">
        <is>
          <t>Prototype Pollution in json-logic-js</t>
        </is>
      </c>
      <c r="F1788" t="inlineStr">
        <is>
          <t>Versions of json-logic-js prior to 2.0.0 are vulnerable to Prototype Pollution. The method operation allows a malicious user to modify the prototype of Object through the method property name. This causes modification of any existing property that will exist on all objects and leads to Remote Code Execution.
The following rule creates a popup when run from a browser:
```
{
  "method": [
    {
      "method": [
        {
          "var": "__proto__.constructor.is.__proto__"
        },
        "constructor",
        [
          "var x = 'SECURITY!'; console.log(x, window.fetch); alert(x)"
        ]
      ]
    },
    "call"
  ]
}
```</t>
        </is>
      </c>
      <c r="G1788" t="inlineStr">
        <is>
          <t>2020-11-12T19:36:14Z</t>
        </is>
      </c>
      <c r="H1788" t="inlineStr">
        <is>
          <t>&lt; 2.0.0</t>
        </is>
      </c>
      <c r="I1788" t="inlineStr">
        <is>
          <t>2.0.0</t>
        </is>
      </c>
    </row>
    <row r="1789">
      <c r="A1789" s="1" t="n">
        <v>1787</v>
      </c>
      <c r="B1789" t="inlineStr">
        <is>
          <t>CVE-2020-26226</t>
        </is>
      </c>
      <c r="C1789" t="inlineStr">
        <is>
          <t>semantic-release</t>
        </is>
      </c>
      <c r="D1789" t="inlineStr">
        <is>
          <t>HIGH</t>
        </is>
      </c>
      <c r="E1789" t="inlineStr">
        <is>
          <t>Secret disclosure when containing characters that become URI encoded</t>
        </is>
      </c>
      <c r="F1789" t="inlineStr">
        <is>
          <t>### Impact
Secrets that would normally be masked by `semantic-release` can be accidentally disclosed if they contain characters that become encoded when included in a URL.
### Patches
Fixed in v17.2.3
### Workarounds
Secrets that do not contain characters that become encoded when included in a URL are already masked properly.</t>
        </is>
      </c>
      <c r="G1789" t="inlineStr">
        <is>
          <t>2020-11-18T21:19:14Z</t>
        </is>
      </c>
      <c r="H1789" t="inlineStr">
        <is>
          <t>&lt;= 17.2.2</t>
        </is>
      </c>
      <c r="I1789" t="inlineStr">
        <is>
          <t>17.2.3</t>
        </is>
      </c>
    </row>
    <row r="1790">
      <c r="A1790" s="1" t="n">
        <v>1788</v>
      </c>
      <c r="B1790" t="inlineStr">
        <is>
          <t>CVE-2020-26237</t>
        </is>
      </c>
      <c r="C1790" t="inlineStr">
        <is>
          <t>highlight.js</t>
        </is>
      </c>
      <c r="D1790" t="inlineStr">
        <is>
          <t>LOW</t>
        </is>
      </c>
      <c r="E1790" t="inlineStr">
        <is>
          <t>Prototype Pollution in highlight.js</t>
        </is>
      </c>
      <c r="F1790" t="inlineStr">
        <is>
          <t>### Impact
Affected versions of this package are vulnerable to Prototype Pollution.  A malicious HTML code block can be crafted that will result in prototype pollution of the base object's prototype during highlighting.  If you allow users to insert custom HTML code blocks into your page/app via parsing Markdown code blocks (or similar) and do not filter the language names the user can provide you may be vulnerable. 
The pollution should just be harmless data but this can cause problems for applications not expecting these properties to exist and can result in strange behavior or application crashes, i.e. a potential DOS vector. 
_If your website or application does not render user provided data it should be unaffected._
### Patches
Versions 9.18.2 and 10.1.2 and newer include fixes for this vulnerability.  If you are using version 7 or 8 you are encouraged to upgrade to a newer release.
### Workarounds
#### Patch your library
Manually patch your library to create null objects for both `languages` and `aliases`:
```js
const HLJS = function(hljs) {
  // ...
  var languages = Object.create(null);
  var aliases = Object.create(null);
```
#### Filter out bad data from end users
Filter the language names that users are allowed to inject into your HTML to guarantee they are valid.
### References
* [What is Prototype Pollution?](https://codeburst.io/what-is-prototype-pollution-49482fc4b638)
* https://github.com/highlightjs/highlight.js/pull/2636
### For more information
If you have any questions or comments about this advisory:
* Please file an issue against [highlight.js](https://github.com/highlightjs/highlight.js/issues/)</t>
        </is>
      </c>
      <c r="G1790" t="inlineStr">
        <is>
          <t>2020-11-24T22:58:41Z</t>
        </is>
      </c>
      <c r="H1790" t="inlineStr">
        <is>
          <t>&lt; 9.18.2</t>
        </is>
      </c>
      <c r="I1790" t="inlineStr">
        <is>
          <t>9.18.2</t>
        </is>
      </c>
    </row>
    <row r="1791">
      <c r="A1791" s="1" t="n">
        <v>1789</v>
      </c>
      <c r="B1791" t="inlineStr">
        <is>
          <t>CVE-2020-26237</t>
        </is>
      </c>
      <c r="C1791" t="inlineStr">
        <is>
          <t>highlight.js</t>
        </is>
      </c>
      <c r="D1791" t="inlineStr">
        <is>
          <t>LOW</t>
        </is>
      </c>
      <c r="E1791" t="inlineStr">
        <is>
          <t>Prototype Pollution in highlight.js</t>
        </is>
      </c>
      <c r="F1791" t="inlineStr">
        <is>
          <t>### Impact
Affected versions of this package are vulnerable to Prototype Pollution.  A malicious HTML code block can be crafted that will result in prototype pollution of the base object's prototype during highlighting.  If you allow users to insert custom HTML code blocks into your page/app via parsing Markdown code blocks (or similar) and do not filter the language names the user can provide you may be vulnerable. 
The pollution should just be harmless data but this can cause problems for applications not expecting these properties to exist and can result in strange behavior or application crashes, i.e. a potential DOS vector. 
_If your website or application does not render user provided data it should be unaffected._
### Patches
Versions 9.18.2 and 10.1.2 and newer include fixes for this vulnerability.  If you are using version 7 or 8 you are encouraged to upgrade to a newer release.
### Workarounds
#### Patch your library
Manually patch your library to create null objects for both `languages` and `aliases`:
```js
const HLJS = function(hljs) {
  // ...
  var languages = Object.create(null);
  var aliases = Object.create(null);
```
#### Filter out bad data from end users
Filter the language names that users are allowed to inject into your HTML to guarantee they are valid.
### References
* [What is Prototype Pollution?](https://codeburst.io/what-is-prototype-pollution-49482fc4b638)
* https://github.com/highlightjs/highlight.js/pull/2636
### For more information
If you have any questions or comments about this advisory:
* Please file an issue against [highlight.js](https://github.com/highlightjs/highlight.js/issues/)</t>
        </is>
      </c>
      <c r="G1791" t="inlineStr">
        <is>
          <t>2020-11-24T22:58:41Z</t>
        </is>
      </c>
      <c r="H1791" t="inlineStr">
        <is>
          <t>&gt;= 10.0.0, &lt; 10.1.2</t>
        </is>
      </c>
      <c r="I1791" t="inlineStr">
        <is>
          <t>10.1.2</t>
        </is>
      </c>
    </row>
    <row r="1792">
      <c r="A1792" s="1" t="n">
        <v>1790</v>
      </c>
      <c r="B1792" t="inlineStr">
        <is>
          <t>CVE-2020-26245</t>
        </is>
      </c>
      <c r="C1792" t="inlineStr">
        <is>
          <t>systeminformation</t>
        </is>
      </c>
      <c r="D1792" t="inlineStr">
        <is>
          <t>MODERATE</t>
        </is>
      </c>
      <c r="E1792" t="inlineStr">
        <is>
          <t>Prototype Pollution in systeminformation</t>
        </is>
      </c>
      <c r="F1792" t="inlineStr">
        <is>
          <t>### Impact
command injection vulnerability by prototype pollution
### Patches
Problem was fixed with a rewrite of shell sanitations to avoid prototyper pollution problems. Please upgrade to version &gt;= 4.30.2
### Workarounds
If you cannot upgrade, be sure to check or sanitize service parameter strings that are passed to si.inetChecksite()
### For more information
If you have any questions or comments about this advisory:
* Open an issue in [systeminformation](https://github.com/sebhildebrandt/systeminformation/issues/new?template=bug_report.md)</t>
        </is>
      </c>
      <c r="G1792" t="inlineStr">
        <is>
          <t>2020-11-27T16:07:15Z</t>
        </is>
      </c>
      <c r="H1792" t="inlineStr">
        <is>
          <t>&lt; 4.30.5</t>
        </is>
      </c>
      <c r="I1792" t="inlineStr">
        <is>
          <t>4.30.5</t>
        </is>
      </c>
    </row>
    <row r="1793">
      <c r="A1793" s="1" t="n">
        <v>1791</v>
      </c>
      <c r="B1793" t="inlineStr">
        <is>
          <t>GHSA-7wwv-vh3v-89cq</t>
        </is>
      </c>
      <c r="C1793" t="inlineStr">
        <is>
          <t>highlight.js</t>
        </is>
      </c>
      <c r="D1793" t="inlineStr">
        <is>
          <t>MODERATE</t>
        </is>
      </c>
      <c r="E1793" t="inlineStr">
        <is>
          <t>ReDOS vulnerabities: multiple grammars</t>
        </is>
      </c>
      <c r="F1793" t="inlineStr">
        <is>
          <t>### Impact: Potential ReDOS vulnerabilities (exponential and polynomial RegEx backtracking)
[oswasp](https://owasp.org/www-community/attacks/Regular_expression_Denial_of_Service_-_ReDoS): 
&gt; The Regular expression Denial of Service (ReDoS) is a Denial of Service attack, that exploits the fact that most Regular Expression implementations may reach extreme situations that cause them to work very slowly (exponentially related to input size). An attacker can then cause a program using a Regular Expression to enter these extreme situations and then hang for a very long time.
If are you are using Highlight.js to highlight user-provided data you are possibly vulnerable.  On the client-side (in a browser or Electron environment) risks could include lengthy freezes or crashes... On the server-side infinite freezes could occur... effectively preventing users from accessing your app or service (ie, Denial of Service).
This is an issue with grammars shipped with the parser (and potentially 3rd party grammars also), not the parser itself. If you are using Highlight.js with any of the following grammars you are vulnerable.  If you are using `highlightAuto` to detect the language (and have any of these grammars registered) you are vulnerable.
All versions prior to 10.4.1 are vulnerable, including version 9.18.5. 
**Grammars with exponential backtracking issues:**
  - c-like (c, cpp, arduino)
  - handlebars (htmlbars)
  - gams
  - perl
  - jboss-cli
  - r
  - erlang-repl
  - powershell
  - routeros
  - livescript (10.4.0 and 9.18.5 included this fix)
  - javascript &amp; typescript (10.4.0 included partial fixes)
And of course any aliases of those languages have the same issue. ie: `hpp` is no safer than `cpp`.
**Grammars with polynomial backtracking issues:**
- kotlin
- gcode
- d
- aspectj
- moonscript
- coffeescript/livescript
- csharp
- scilab
- crystal
- elixir
- basic
- ebnf
- ruby
- fortran/irpf90
- livecodeserver
- yaml
- x86asm
- dsconfig
- markdown
- ruleslanguage
- xquery
- sqf
And again: any aliases of those languages have the same issue. ie: `ruby` and `rb` share the same ruby issues.
### Patches
- Version 10.4.1 resolves these vulnerabilities.  Please upgrade.
### Workarounds / Mitigations
- Discontinue use the affected grammars. (or perhaps use only those with poly vs exponential issues)
- Attempt cherry-picking the grammar fixes into older versions...
- Attempt using newer CDN versions of any affected languages.  (ie using an older CDN version of the library with newer CDN grammars).  Your mileage may vary.
### References
- https://owasp.org/www-community/attacks/Regular_expression_Denial_of_Service_-_ReDoS
### For more information
If you have any questions or comments about this advisory:
* Open an issue: https://github.com/highlightjs/highlight.js/issues
* Email us at [security@highlightjs.com](mailto:security@highlightjs.com)</t>
        </is>
      </c>
      <c r="G1793" t="inlineStr">
        <is>
          <t>2020-12-04T16:47:20Z</t>
        </is>
      </c>
      <c r="H1793" t="inlineStr">
        <is>
          <t>&gt;= 9.0.0, &lt; 10.4.1</t>
        </is>
      </c>
      <c r="I1793" t="inlineStr">
        <is>
          <t>10.4.1</t>
        </is>
      </c>
    </row>
    <row r="1794">
      <c r="A1794" s="1" t="n">
        <v>1792</v>
      </c>
      <c r="B1794" t="inlineStr">
        <is>
          <t>GHSA-7wwv-vh3v-89cq</t>
        </is>
      </c>
      <c r="C1794" t="inlineStr">
        <is>
          <t>@highlightjs/cdn-assets</t>
        </is>
      </c>
      <c r="D1794" t="inlineStr">
        <is>
          <t>MODERATE</t>
        </is>
      </c>
      <c r="E1794" t="inlineStr">
        <is>
          <t>ReDOS vulnerabities: multiple grammars</t>
        </is>
      </c>
      <c r="F1794" t="inlineStr">
        <is>
          <t>### Impact: Potential ReDOS vulnerabilities (exponential and polynomial RegEx backtracking)
[oswasp](https://owasp.org/www-community/attacks/Regular_expression_Denial_of_Service_-_ReDoS): 
&gt; The Regular expression Denial of Service (ReDoS) is a Denial of Service attack, that exploits the fact that most Regular Expression implementations may reach extreme situations that cause them to work very slowly (exponentially related to input size). An attacker can then cause a program using a Regular Expression to enter these extreme situations and then hang for a very long time.
If are you are using Highlight.js to highlight user-provided data you are possibly vulnerable.  On the client-side (in a browser or Electron environment) risks could include lengthy freezes or crashes... On the server-side infinite freezes could occur... effectively preventing users from accessing your app or service (ie, Denial of Service).
This is an issue with grammars shipped with the parser (and potentially 3rd party grammars also), not the parser itself. If you are using Highlight.js with any of the following grammars you are vulnerable.  If you are using `highlightAuto` to detect the language (and have any of these grammars registered) you are vulnerable.
All versions prior to 10.4.1 are vulnerable, including version 9.18.5. 
**Grammars with exponential backtracking issues:**
  - c-like (c, cpp, arduino)
  - handlebars (htmlbars)
  - gams
  - perl
  - jboss-cli
  - r
  - erlang-repl
  - powershell
  - routeros
  - livescript (10.4.0 and 9.18.5 included this fix)
  - javascript &amp; typescript (10.4.0 included partial fixes)
And of course any aliases of those languages have the same issue. ie: `hpp` is no safer than `cpp`.
**Grammars with polynomial backtracking issues:**
- kotlin
- gcode
- d
- aspectj
- moonscript
- coffeescript/livescript
- csharp
- scilab
- crystal
- elixir
- basic
- ebnf
- ruby
- fortran/irpf90
- livecodeserver
- yaml
- x86asm
- dsconfig
- markdown
- ruleslanguage
- xquery
- sqf
And again: any aliases of those languages have the same issue. ie: `ruby` and `rb` share the same ruby issues.
### Patches
- Version 10.4.1 resolves these vulnerabilities.  Please upgrade.
### Workarounds / Mitigations
- Discontinue use the affected grammars. (or perhaps use only those with poly vs exponential issues)
- Attempt cherry-picking the grammar fixes into older versions...
- Attempt using newer CDN versions of any affected languages.  (ie using an older CDN version of the library with newer CDN grammars).  Your mileage may vary.
### References
- https://owasp.org/www-community/attacks/Regular_expression_Denial_of_Service_-_ReDoS
### For more information
If you have any questions or comments about this advisory:
* Open an issue: https://github.com/highlightjs/highlight.js/issues
* Email us at [security@highlightjs.com](mailto:security@highlightjs.com)</t>
        </is>
      </c>
      <c r="G1794" t="inlineStr">
        <is>
          <t>2020-12-04T16:47:20Z</t>
        </is>
      </c>
      <c r="H1794" t="inlineStr">
        <is>
          <t>&lt; 10.4.1</t>
        </is>
      </c>
      <c r="I1794" t="inlineStr">
        <is>
          <t>10.4.1</t>
        </is>
      </c>
    </row>
    <row r="1795">
      <c r="A1795" s="1" t="n">
        <v>1793</v>
      </c>
      <c r="B1795" t="inlineStr">
        <is>
          <t>GHSA-5p28-63mc-cgr9</t>
        </is>
      </c>
      <c r="C1795" t="inlineStr">
        <is>
          <t>html-purify</t>
        </is>
      </c>
      <c r="D1795" t="inlineStr">
        <is>
          <t>HIGH</t>
        </is>
      </c>
      <c r="E1795" t="inlineStr">
        <is>
          <t>Cross-Site Scripting bypass in html-purify</t>
        </is>
      </c>
      <c r="F1795" t="inlineStr">
        <is>
          <t>All versions of html-purify are vulnerable to cross-site scripting. The data attribute inside of object tags is not properly sanitized and allows javascript URIs leading to code execution.
No fix is currently available. Consider using an alternative package until a fix is made available.</t>
        </is>
      </c>
      <c r="G1795" t="inlineStr">
        <is>
          <t>2020-12-04T20:04:37Z</t>
        </is>
      </c>
      <c r="H1795" t="inlineStr">
        <is>
          <t>&lt;= 1.1.0</t>
        </is>
      </c>
      <c r="I1795" t="inlineStr"/>
    </row>
    <row r="1796">
      <c r="A1796" s="1" t="n">
        <v>1794</v>
      </c>
      <c r="B1796" t="inlineStr">
        <is>
          <t>CVE-2020-6506</t>
        </is>
      </c>
      <c r="C1796" t="inlineStr">
        <is>
          <t>react-native-webview</t>
        </is>
      </c>
      <c r="D1796" t="inlineStr">
        <is>
          <t>HIGH</t>
        </is>
      </c>
      <c r="E1796" t="inlineStr">
        <is>
          <t>Universal XSS in Android WebView</t>
        </is>
      </c>
      <c r="F1796" t="inlineStr">
        <is>
          <t>A universal cross-site scripting (UXSS) vulnerability, CVE-2020-6506 (https://crbug.com/1083819), has been identified in the Android WebView system component, which allows cross-origin iframes to execute arbitrary JavaScript in the top-level document. This vulnerability affects React Native apps which use a `react-native-webview` that allows navigation to arbitrary URLs, and when that app runs on systems with an Android WebView version prior to 83.0.4103.106.
## Mitigation
react-native-webview 11.0.0+ has introduced a new prop to mitigate this issue.  Updating to a later version is recommended.
### References
https://alesandroortiz.com/articles/uxss-android-webview-cve-2020-6506/</t>
        </is>
      </c>
      <c r="G1796" t="inlineStr">
        <is>
          <t>2020-10-02T16:22:41Z</t>
        </is>
      </c>
      <c r="H1796" t="inlineStr">
        <is>
          <t>&lt;= 10.10.2</t>
        </is>
      </c>
      <c r="I1796" t="inlineStr">
        <is>
          <t>11.0.0</t>
        </is>
      </c>
    </row>
    <row r="1797">
      <c r="A1797" s="1" t="n">
        <v>1795</v>
      </c>
      <c r="B1797" t="inlineStr">
        <is>
          <t>CVE-2020-26256</t>
        </is>
      </c>
      <c r="C1797" t="inlineStr">
        <is>
          <t>fast-csv</t>
        </is>
      </c>
      <c r="D1797" t="inlineStr">
        <is>
          <t>LOW</t>
        </is>
      </c>
      <c r="E1797" t="inlineStr">
        <is>
          <t>Denial of service in fast-csv</t>
        </is>
      </c>
      <c r="F1797" t="inlineStr">
        <is>
          <t>### Impact
Possible ReDoS (Regular Expression Denial of Service) when using `ignoreEmpty` option when parsing.
### Patches
This has been patched in `v4.3.6`
### Workarounds
You will only be affected by this if you use the `ignoreEmpty` parsing option. If you do use this option it is recommended that you upgrade to the latest version `v4.3.6`
### References
This vulnerability was found using a [CodeQL](https://securitylab.github.com/tools/codeql) query which identified `EMPTY_ROW_REGEXP` regular expression as vulnerable.
[Link to query run](https://lgtm.com/query/8609731774537641779/). 
### For more information
If you have any questions or comments about this advisory:
* Open an issue in [fast-csv](https://github.com/C2FO/fast-csv)</t>
        </is>
      </c>
      <c r="G1797" t="inlineStr">
        <is>
          <t>2020-12-08T21:42:53Z</t>
        </is>
      </c>
      <c r="H1797" t="inlineStr">
        <is>
          <t>&lt; 4.3.6</t>
        </is>
      </c>
      <c r="I1797" t="inlineStr">
        <is>
          <t>4.3.6</t>
        </is>
      </c>
    </row>
    <row r="1798">
      <c r="A1798" s="1" t="n">
        <v>1796</v>
      </c>
      <c r="B1798" t="inlineStr">
        <is>
          <t>CVE-2020-26256</t>
        </is>
      </c>
      <c r="C1798" t="inlineStr">
        <is>
          <t>@fast-csv/parse</t>
        </is>
      </c>
      <c r="D1798" t="inlineStr">
        <is>
          <t>LOW</t>
        </is>
      </c>
      <c r="E1798" t="inlineStr">
        <is>
          <t>Denial of service in fast-csv</t>
        </is>
      </c>
      <c r="F1798" t="inlineStr">
        <is>
          <t>### Impact
Possible ReDoS (Regular Expression Denial of Service) when using `ignoreEmpty` option when parsing.
### Patches
This has been patched in `v4.3.6`
### Workarounds
You will only be affected by this if you use the `ignoreEmpty` parsing option. If you do use this option it is recommended that you upgrade to the latest version `v4.3.6`
### References
This vulnerability was found using a [CodeQL](https://securitylab.github.com/tools/codeql) query which identified `EMPTY_ROW_REGEXP` regular expression as vulnerable.
[Link to query run](https://lgtm.com/query/8609731774537641779/). 
### For more information
If you have any questions or comments about this advisory:
* Open an issue in [fast-csv](https://github.com/C2FO/fast-csv)</t>
        </is>
      </c>
      <c r="G1798" t="inlineStr">
        <is>
          <t>2020-12-08T21:42:53Z</t>
        </is>
      </c>
      <c r="H1798" t="inlineStr">
        <is>
          <t>&lt; 4.3.6</t>
        </is>
      </c>
      <c r="I1798" t="inlineStr">
        <is>
          <t>4.3.6</t>
        </is>
      </c>
    </row>
    <row r="1799">
      <c r="A1799" s="1" t="n">
        <v>1797</v>
      </c>
      <c r="B1799" t="inlineStr">
        <is>
          <t>CVE-2020-7788</t>
        </is>
      </c>
      <c r="C1799" t="inlineStr">
        <is>
          <t>ini</t>
        </is>
      </c>
      <c r="D1799" t="inlineStr">
        <is>
          <t>LOW</t>
        </is>
      </c>
      <c r="E1799" t="inlineStr">
        <is>
          <t>Prototype Pollution</t>
        </is>
      </c>
      <c r="F1799" t="inlineStr">
        <is>
          <t>### Overview
The `ini` npm package before version 1.3.6 has a Prototype Pollution vulnerability.
If an attacker submits a malicious INI file to an application that parses it with `ini.parse`, they will pollute the prototype on the application. This can be exploited further depending on the context.
### Patches
This has been patched in 1.3.6
### Steps to reproduce
payload.ini
```
[__proto__]
polluted = "polluted"
```
poc.js:
```
var fs = require('fs')
var ini = require('ini')
var parsed = ini.parse(fs.readFileSync('./payload.ini', 'utf-8'))
console.log(parsed)
console.log(parsed.__proto__)
console.log(polluted)
```
```
&gt; node poc.js
{}
{ polluted: 'polluted' }
{ polluted: 'polluted' }
polluted
```</t>
        </is>
      </c>
      <c r="G1799" t="inlineStr">
        <is>
          <t>2020-12-10T16:53:45Z</t>
        </is>
      </c>
      <c r="H1799" t="inlineStr">
        <is>
          <t>&lt; 1.3.6</t>
        </is>
      </c>
      <c r="I1799" t="inlineStr">
        <is>
          <t>1.3.6</t>
        </is>
      </c>
    </row>
    <row r="1800">
      <c r="A1800" s="1" t="n">
        <v>1798</v>
      </c>
      <c r="B1800" t="inlineStr">
        <is>
          <t>GHSA-9q64-mpxx-87fg</t>
        </is>
      </c>
      <c r="C1800" t="inlineStr">
        <is>
          <t>ecstatic</t>
        </is>
      </c>
      <c r="D1800" t="inlineStr">
        <is>
          <t>HIGH</t>
        </is>
      </c>
      <c r="E1800" t="inlineStr">
        <is>
          <t>Open Redirect in ecstatic</t>
        </is>
      </c>
      <c r="F1800" t="inlineStr">
        <is>
          <t>Versions of `ecstatic` prior to 4.1.2, 3.3.2 or 2.2.2 are vulnerable to Open Redirect. The package fails to validate redirects, allowing attackers to craft requests that result in an `HTTP 301` redirect to any other domains.
## Recommendation
If using `ecstatic` 4.x, upgrade to 4.1.2 or later.
If using `ecstatic` 3.x, upgrade to 3.3.2 or later.
If using `ecstatic` 2.x, upgrade to 2.2.2 or later.</t>
        </is>
      </c>
      <c r="G1800" t="inlineStr">
        <is>
          <t>2020-04-01T16:35:08Z</t>
        </is>
      </c>
      <c r="H1800" t="inlineStr">
        <is>
          <t>&lt; 2.2.2</t>
        </is>
      </c>
      <c r="I1800" t="inlineStr">
        <is>
          <t>2.2.2</t>
        </is>
      </c>
    </row>
    <row r="1801">
      <c r="A1801" s="1" t="n">
        <v>1799</v>
      </c>
      <c r="B1801" t="inlineStr">
        <is>
          <t>GHSA-9q64-mpxx-87fg</t>
        </is>
      </c>
      <c r="C1801" t="inlineStr">
        <is>
          <t>ecstatic</t>
        </is>
      </c>
      <c r="D1801" t="inlineStr">
        <is>
          <t>HIGH</t>
        </is>
      </c>
      <c r="E1801" t="inlineStr">
        <is>
          <t>Open Redirect in ecstatic</t>
        </is>
      </c>
      <c r="F1801" t="inlineStr">
        <is>
          <t>Versions of `ecstatic` prior to 4.1.2, 3.3.2 or 2.2.2 are vulnerable to Open Redirect. The package fails to validate redirects, allowing attackers to craft requests that result in an `HTTP 301` redirect to any other domains.
## Recommendation
If using `ecstatic` 4.x, upgrade to 4.1.2 or later.
If using `ecstatic` 3.x, upgrade to 3.3.2 or later.
If using `ecstatic` 2.x, upgrade to 2.2.2 or later.</t>
        </is>
      </c>
      <c r="G1801" t="inlineStr">
        <is>
          <t>2020-04-01T16:35:08Z</t>
        </is>
      </c>
      <c r="H1801" t="inlineStr">
        <is>
          <t>&gt;= 3.0.0, &lt; 3.3.2</t>
        </is>
      </c>
      <c r="I1801" t="inlineStr">
        <is>
          <t>3.3.2</t>
        </is>
      </c>
    </row>
    <row r="1802">
      <c r="A1802" s="1" t="n">
        <v>1800</v>
      </c>
      <c r="B1802" t="inlineStr">
        <is>
          <t>GHSA-9q64-mpxx-87fg</t>
        </is>
      </c>
      <c r="C1802" t="inlineStr">
        <is>
          <t>ecstatic</t>
        </is>
      </c>
      <c r="D1802" t="inlineStr">
        <is>
          <t>HIGH</t>
        </is>
      </c>
      <c r="E1802" t="inlineStr">
        <is>
          <t>Open Redirect in ecstatic</t>
        </is>
      </c>
      <c r="F1802" t="inlineStr">
        <is>
          <t>Versions of `ecstatic` prior to 4.1.2, 3.3.2 or 2.2.2 are vulnerable to Open Redirect. The package fails to validate redirects, allowing attackers to craft requests that result in an `HTTP 301` redirect to any other domains.
## Recommendation
If using `ecstatic` 4.x, upgrade to 4.1.2 or later.
If using `ecstatic` 3.x, upgrade to 3.3.2 or later.
If using `ecstatic` 2.x, upgrade to 2.2.2 or later.</t>
        </is>
      </c>
      <c r="G1802" t="inlineStr">
        <is>
          <t>2020-04-01T16:35:08Z</t>
        </is>
      </c>
      <c r="H1802" t="inlineStr">
        <is>
          <t>&gt;= 4.0.0, &lt; 4.1.2</t>
        </is>
      </c>
      <c r="I1802" t="inlineStr">
        <is>
          <t>4.1.2</t>
        </is>
      </c>
    </row>
    <row r="1803">
      <c r="A1803" s="1" t="n">
        <v>1801</v>
      </c>
      <c r="B1803" t="inlineStr">
        <is>
          <t>CVE-2019-10775</t>
        </is>
      </c>
      <c r="C1803" t="inlineStr">
        <is>
          <t>ecstatic</t>
        </is>
      </c>
      <c r="D1803" t="inlineStr">
        <is>
          <t>MODERATE</t>
        </is>
      </c>
      <c r="E1803" t="inlineStr">
        <is>
          <t>Denial of Service in ecstatic</t>
        </is>
      </c>
      <c r="F1803" t="inlineStr">
        <is>
          <t>ecstatic have a denial of service vulnerability. Successful exploitation could lead to crash of an application.</t>
        </is>
      </c>
      <c r="G1803" t="inlineStr">
        <is>
          <t>2020-12-15T16:52:17Z</t>
        </is>
      </c>
      <c r="H1803" t="inlineStr">
        <is>
          <t>&lt; 4.1.3</t>
        </is>
      </c>
      <c r="I1803" t="inlineStr">
        <is>
          <t>4.1.3</t>
        </is>
      </c>
    </row>
    <row r="1804">
      <c r="A1804" s="1" t="n">
        <v>1802</v>
      </c>
      <c r="B1804" t="inlineStr">
        <is>
          <t>CVE-2020-26274</t>
        </is>
      </c>
      <c r="C1804" t="inlineStr">
        <is>
          <t>systeminformation</t>
        </is>
      </c>
      <c r="D1804" t="inlineStr">
        <is>
          <t>MODERATE</t>
        </is>
      </c>
      <c r="E1804" t="inlineStr">
        <is>
          <t>Command Injection Vulnerability in systeminformation</t>
        </is>
      </c>
      <c r="F1804" t="inlineStr">
        <is>
          <t>### Impact
command injection vulnerability
### Patches
Problem was fixed with a shell string sanitation fix. Please upgrade to version &gt;= 4.31.1
### Workarounds
If you cannot upgrade, be sure to check or sanitize service parameter strings that are passed to si.inetLatency()
### For more information
If you have any questions or comments about this advisory:
* Open an issue in [systeminformation](https://github.com/sebhildebrandt/systeminformation/issues/new?template=bug_report.md)</t>
        </is>
      </c>
      <c r="G1804" t="inlineStr">
        <is>
          <t>2020-12-16T19:25:00Z</t>
        </is>
      </c>
      <c r="H1804" t="inlineStr">
        <is>
          <t>&lt; 4.31.1</t>
        </is>
      </c>
      <c r="I1804" t="inlineStr">
        <is>
          <t>4.31.1</t>
        </is>
      </c>
    </row>
    <row r="1805">
      <c r="A1805" s="1" t="n">
        <v>1803</v>
      </c>
      <c r="B1805" t="inlineStr">
        <is>
          <t>CVE-2020-28458</t>
        </is>
      </c>
      <c r="C1805" t="inlineStr">
        <is>
          <t>datatables.net</t>
        </is>
      </c>
      <c r="D1805" t="inlineStr">
        <is>
          <t>HIGH</t>
        </is>
      </c>
      <c r="E1805" t="inlineStr">
        <is>
          <t>Prototype pollution in datatables.net</t>
        </is>
      </c>
      <c r="F1805" t="inlineStr">
        <is>
          <t>All versions of package datatables.net are vulnerable to Prototype Pollution due to an incomplete fix for https://snyk.io/vuln/SNYK-JS-DATATABLESNET-598806.</t>
        </is>
      </c>
      <c r="G1805" t="inlineStr">
        <is>
          <t>2020-12-17T21:00:50Z</t>
        </is>
      </c>
      <c r="H1805" t="inlineStr">
        <is>
          <t>&lt; 1.10.22</t>
        </is>
      </c>
      <c r="I1805" t="inlineStr">
        <is>
          <t>1.10.22</t>
        </is>
      </c>
    </row>
    <row r="1806">
      <c r="A1806" s="1" t="n">
        <v>1804</v>
      </c>
      <c r="B1806" t="inlineStr">
        <is>
          <t>CVE-2020-7781</t>
        </is>
      </c>
      <c r="C1806" t="inlineStr">
        <is>
          <t>connection-tester</t>
        </is>
      </c>
      <c r="D1806" t="inlineStr">
        <is>
          <t>CRITICAL</t>
        </is>
      </c>
      <c r="E1806" t="inlineStr">
        <is>
          <t>Command injection in connection-tester</t>
        </is>
      </c>
      <c r="F1806" t="inlineStr">
        <is>
          <t>This affects the package connection-tester before 0.2.1. The injection point is located in line 15 in index.js. Affected versions of this package are vulnerable to Command Injection</t>
        </is>
      </c>
      <c r="G1806" t="inlineStr">
        <is>
          <t>2020-12-17T21:00:53Z</t>
        </is>
      </c>
      <c r="H1806" t="inlineStr">
        <is>
          <t>&lt; 0.2.1</t>
        </is>
      </c>
      <c r="I1806" t="inlineStr">
        <is>
          <t>0.2.1</t>
        </is>
      </c>
    </row>
    <row r="1807">
      <c r="A1807" s="1" t="n">
        <v>1805</v>
      </c>
      <c r="B1807" t="inlineStr">
        <is>
          <t>CVE-2020-35149</t>
        </is>
      </c>
      <c r="C1807" t="inlineStr">
        <is>
          <t>mquery</t>
        </is>
      </c>
      <c r="D1807" t="inlineStr">
        <is>
          <t>MODERATE</t>
        </is>
      </c>
      <c r="E1807" t="inlineStr">
        <is>
          <t>Code Injection in mquery</t>
        </is>
      </c>
      <c r="F1807" t="inlineStr">
        <is>
          <t>lib/utils.js in mquery before 3.2.3 allows a pollution attack because a special property (e.g., __proto__) can be copied during a merge or clone operation.</t>
        </is>
      </c>
      <c r="G1807" t="inlineStr">
        <is>
          <t>2020-12-18T18:23:43Z</t>
        </is>
      </c>
      <c r="H1807" t="inlineStr">
        <is>
          <t>&lt; 3.2.3</t>
        </is>
      </c>
      <c r="I1807" t="inlineStr">
        <is>
          <t>3.2.3</t>
        </is>
      </c>
    </row>
    <row r="1808">
      <c r="A1808" s="1" t="n">
        <v>1806</v>
      </c>
      <c r="B1808" t="inlineStr">
        <is>
          <t>CVE-2020-28440</t>
        </is>
      </c>
      <c r="C1808" t="inlineStr">
        <is>
          <t>corenlp-js-interface</t>
        </is>
      </c>
      <c r="D1808" t="inlineStr">
        <is>
          <t>CRITICAL</t>
        </is>
      </c>
      <c r="E1808" t="inlineStr">
        <is>
          <t>Command Injection in corenlp-js-interface</t>
        </is>
      </c>
      <c r="F1808" t="inlineStr">
        <is>
          <t>All versions of package corenlp-js-interface are vulnerable to Command Injection via the main function.</t>
        </is>
      </c>
      <c r="G1808" t="inlineStr">
        <is>
          <t>2020-12-18T18:23:04Z</t>
        </is>
      </c>
      <c r="H1808" t="inlineStr">
        <is>
          <t>&lt;= 1.0.3</t>
        </is>
      </c>
      <c r="I1808" t="inlineStr"/>
    </row>
    <row r="1809">
      <c r="A1809" s="1" t="n">
        <v>1807</v>
      </c>
      <c r="B1809" t="inlineStr">
        <is>
          <t>CVE-2020-26870</t>
        </is>
      </c>
      <c r="C1809" t="inlineStr">
        <is>
          <t>dompurify</t>
        </is>
      </c>
      <c r="D1809" t="inlineStr">
        <is>
          <t>MODERATE</t>
        </is>
      </c>
      <c r="E1809" t="inlineStr">
        <is>
          <t>Cross-site Scripting in dompurify</t>
        </is>
      </c>
      <c r="F1809" t="inlineStr">
        <is>
          <t>Cure53 DOMPurify before 2.0.17 allows mutation XSS. This occurs because a serialize-parse roundtrip does not necessarily return the original DOM tree, and a namespace can change from HTML to MathML, as demonstrated by nesting of FORM elements.</t>
        </is>
      </c>
      <c r="G1809" t="inlineStr">
        <is>
          <t>2020-12-18T22:51:40Z</t>
        </is>
      </c>
      <c r="H1809" t="inlineStr">
        <is>
          <t>&lt; 2.0.17</t>
        </is>
      </c>
      <c r="I1809" t="inlineStr">
        <is>
          <t>2.0.17</t>
        </is>
      </c>
    </row>
    <row r="1810">
      <c r="A1810" s="1" t="n">
        <v>1808</v>
      </c>
      <c r="B1810" t="inlineStr">
        <is>
          <t>CVE-2020-7789</t>
        </is>
      </c>
      <c r="C1810" t="inlineStr">
        <is>
          <t>node-notifier</t>
        </is>
      </c>
      <c r="D1810" t="inlineStr">
        <is>
          <t>MODERATE</t>
        </is>
      </c>
      <c r="E1810" t="inlineStr">
        <is>
          <t>OS Command Injection in node-notifier</t>
        </is>
      </c>
      <c r="F1810" t="inlineStr">
        <is>
          <t>This affects the package node-notifier before 8.0.1. It allows an attacker to run arbitrary commands on Linux machines due to the options params not being sanitised when being passed an array.</t>
        </is>
      </c>
      <c r="G1810" t="inlineStr">
        <is>
          <t>2020-12-21T16:04:07Z</t>
        </is>
      </c>
      <c r="H1810" t="inlineStr">
        <is>
          <t>&lt; 8.0.1</t>
        </is>
      </c>
      <c r="I1810" t="inlineStr">
        <is>
          <t>8.0.1</t>
        </is>
      </c>
    </row>
    <row r="1811">
      <c r="A1811" s="1" t="n">
        <v>1809</v>
      </c>
      <c r="B1811" t="inlineStr">
        <is>
          <t>CVE-2020-5251</t>
        </is>
      </c>
      <c r="C1811" t="inlineStr">
        <is>
          <t>parse-server</t>
        </is>
      </c>
      <c r="D1811" t="inlineStr">
        <is>
          <t>HIGH</t>
        </is>
      </c>
      <c r="E1811" t="inlineStr">
        <is>
          <t>Information disclosure in parse-server</t>
        </is>
      </c>
      <c r="F1811" t="inlineStr">
        <is>
          <t>1. you can fetch all the users' objects, by using regex in the NoSQL query.
Using the NoSQL, you can use a regex on sessionToken `("_SessionToken":{"$regex":"r:027f"}}` and find valid accounts this way.
Using this method, it's possible to retrieve accounts without interaction from the users.
GET /parse/users/me HTTP/1.1
```
{
  "_ApplicationId": "appName",
  "_JavaScriptKey": "javascriptkey",
  "_ClientVersion": "js2.10.0",
  "_InstallationId": "ca713ee2-6e60-d023-a8fe-14e1bfb2f300",
  "_SessionToken": {
    "$regex": "r:5"
  }
}
```
When trying it with an update query the same thing luckily doesn't seem to work:
POST /parse/classes/_User/PPNk59jPPZ
2. There is another similar vulnerability in verify email and the request password reset.
If you sign up with someone else's email address, you can simply use regex in the token param to verify the account: `http://localhost:1337/parse/apps/kickbox/verify_email?token[$regex]=a&amp;username=some@email.com`
The same thing can be done for reset password: `http://localhost:1337/parse/apps/kickbox/request_password_reset?token[$regex]=a&amp;username=some@email.com`
You may need to do it a few times with a different letter/number, but as long as the tokens contain the character it will succeed.</t>
        </is>
      </c>
      <c r="G1811" t="inlineStr">
        <is>
          <t>2020-03-04T20:20:27Z</t>
        </is>
      </c>
      <c r="H1811" t="inlineStr">
        <is>
          <t>&lt;= 4.0.0</t>
        </is>
      </c>
      <c r="I1811" t="inlineStr">
        <is>
          <t>4.1.0</t>
        </is>
      </c>
    </row>
    <row r="1812">
      <c r="A1812" s="1" t="n">
        <v>1810</v>
      </c>
      <c r="B1812" t="inlineStr">
        <is>
          <t>CVE-2020-26289</t>
        </is>
      </c>
      <c r="C1812" t="inlineStr">
        <is>
          <t>date-and-time</t>
        </is>
      </c>
      <c r="D1812" t="inlineStr">
        <is>
          <t>HIGH</t>
        </is>
      </c>
      <c r="E1812" t="inlineStr">
        <is>
          <t>regular expression denial of service (ReDoS)</t>
        </is>
      </c>
      <c r="F1812" t="inlineStr">
        <is>
          <t>date-and-time is an npm package for manipulating date and time. In date-and-time before version 0.14.2, there a regular expression involved in parsing which can be exploited to to cause a denial of service. This is fixed in version 0.14.2.</t>
        </is>
      </c>
      <c r="G1812" t="inlineStr">
        <is>
          <t>2020-12-24T20:49:02Z</t>
        </is>
      </c>
      <c r="H1812" t="inlineStr">
        <is>
          <t>&lt; 0.14.2</t>
        </is>
      </c>
      <c r="I1812" t="inlineStr">
        <is>
          <t>0.14.2</t>
        </is>
      </c>
    </row>
    <row r="1813">
      <c r="A1813" s="1" t="n">
        <v>1811</v>
      </c>
      <c r="B1813" t="inlineStr">
        <is>
          <t>CVE-2020-26288</t>
        </is>
      </c>
      <c r="C1813" t="inlineStr">
        <is>
          <t>parse-server</t>
        </is>
      </c>
      <c r="D1813" t="inlineStr">
        <is>
          <t>LOW</t>
        </is>
      </c>
      <c r="E1813" t="inlineStr">
        <is>
          <t>Parse Server stores password in plain text</t>
        </is>
      </c>
      <c r="F1813" t="inlineStr">
        <is>
          <t>Parse Server is an open source backend that can be deployed to any infrastructure that can run Node.js.
In Parse Server before version 4.5.0, user passwords involved in LDAP authentication are stored in cleartext.
This is fixed in version 4.5.0 by stripping password after authentication to prevent cleartext password storage.</t>
        </is>
      </c>
      <c r="G1813" t="inlineStr">
        <is>
          <t>2020-12-28T16:33:17Z</t>
        </is>
      </c>
      <c r="H1813" t="inlineStr">
        <is>
          <t>&lt; 4.5.0</t>
        </is>
      </c>
      <c r="I1813" t="inlineStr">
        <is>
          <t>4.5.0</t>
        </is>
      </c>
    </row>
    <row r="1814">
      <c r="A1814" s="1" t="n">
        <v>1812</v>
      </c>
      <c r="B1814" t="inlineStr">
        <is>
          <t>CVE-2020-26296</t>
        </is>
      </c>
      <c r="C1814" t="inlineStr">
        <is>
          <t>vega</t>
        </is>
      </c>
      <c r="D1814" t="inlineStr">
        <is>
          <t>LOW</t>
        </is>
      </c>
      <c r="E1814" t="inlineStr">
        <is>
          <t>XSS in Vega</t>
        </is>
      </c>
      <c r="F1814" t="inlineStr">
        <is>
          <t>Vega is a visualization grammar, a declarative format for creating, saving, and sharing interactive visualization designs. Vega in an npm package.
In Vega before version 5.17.3 there is an XSS vulnerability in Vega expressions. Through a specially crafted Vega expression, an attacker could
execute arbitrary javascript on a victim's machine.
This is fixed in version 5.17.3</t>
        </is>
      </c>
      <c r="G1814" t="inlineStr">
        <is>
          <t>2020-12-30T23:09:21Z</t>
        </is>
      </c>
      <c r="H1814" t="inlineStr">
        <is>
          <t>&lt; 5.17.3</t>
        </is>
      </c>
      <c r="I1814" t="inlineStr">
        <is>
          <t>5.17.3</t>
        </is>
      </c>
    </row>
    <row r="1815">
      <c r="A1815" s="1" t="n">
        <v>1813</v>
      </c>
      <c r="B1815" t="inlineStr">
        <is>
          <t>CVE-2020-26291</t>
        </is>
      </c>
      <c r="C1815" t="inlineStr">
        <is>
          <t>urijs</t>
        </is>
      </c>
      <c r="D1815" t="inlineStr">
        <is>
          <t>MODERATE</t>
        </is>
      </c>
      <c r="E1815" t="inlineStr">
        <is>
          <t>Hostname spoofing via backslashes in URL</t>
        </is>
      </c>
      <c r="F1815" t="inlineStr">
        <is>
          <t>### Impact
If using affected versions to determine a URL's hostname, the hostname can be spoofed by using a backslash (`\`) character followed by an at (`@`) character. If the hostname is used in security decisions, the decision may be incorrect.
Depending on library usage and attacker intent, impacts may include allow/block list bypasses, SSRF attacks, open redirects, or other undesired behavior.
Example URL: `https://expected-example.com\@observed-example.com`
Escaped string: `https://expected-example.com\\@observed-example.com` (JavaScript strings must escape backslash)
Affected versions incorrectly return `observed-example.com`. Patched versions correctly return `expected-example.com`. Patched versions match the behavior of other parsers which implement the [WHATWG URL specification](https://url.spec.whatwg.org/), including web browsers and [Node's built-in URL class](https://nodejs.org/api/url.html).
### Patches
Version 1.19.4 is patched against all known payload variants. Version 1.19.3 has a partial patch but is still vulnerable to a payload variant.
### References
https://github.com/medialize/URI.js/releases/tag/v1.19.4 (complete fix for this bypass)
https://github.com/medialize/URI.js/releases/tag/v1.19.3 (partial fix for this bypass)
[PR #233](https://github.com/medialize/URI.js/pull/233) (initial fix for backslash handling)
### For more information
If you have any questions or comments about this advisory, open an issue in https://github.com/medialize/URI.js
### Reporter credit
[Alesandro Ortiz](https://AlesandroOrtiz.com)</t>
        </is>
      </c>
      <c r="G1815" t="inlineStr">
        <is>
          <t>2020-12-30T23:40:48Z</t>
        </is>
      </c>
      <c r="H1815" t="inlineStr">
        <is>
          <t>&lt; 1.19.4</t>
        </is>
      </c>
      <c r="I1815" t="inlineStr">
        <is>
          <t>1.19.4</t>
        </is>
      </c>
    </row>
    <row r="1816">
      <c r="A1816" s="1" t="n">
        <v>1814</v>
      </c>
      <c r="B1816" t="inlineStr">
        <is>
          <t>CVE-2020-28168</t>
        </is>
      </c>
      <c r="C1816" t="inlineStr">
        <is>
          <t>axios</t>
        </is>
      </c>
      <c r="D1816" t="inlineStr">
        <is>
          <t>HIGH</t>
        </is>
      </c>
      <c r="E1816" t="inlineStr">
        <is>
          <t>Server-Side Request Forgery in Axios</t>
        </is>
      </c>
      <c r="F1816" t="inlineStr">
        <is>
          <t>Axios NPM package 0.21.0 contains a Server-Side Request Forgery (SSRF) vulnerability where an attacker is able to bypass a proxy by providing a URL that responds with a redirect to a restricted host or IP address.</t>
        </is>
      </c>
      <c r="G1816" t="inlineStr">
        <is>
          <t>2021-01-04T20:59:40Z</t>
        </is>
      </c>
      <c r="H1816" t="inlineStr">
        <is>
          <t>&lt; 0.21.1</t>
        </is>
      </c>
      <c r="I1816" t="inlineStr">
        <is>
          <t>0.21.1</t>
        </is>
      </c>
    </row>
    <row r="1817">
      <c r="A1817" s="1" t="n">
        <v>1815</v>
      </c>
      <c r="B1817" t="inlineStr">
        <is>
          <t>GHSA-h96f-fc7c-9r55</t>
        </is>
      </c>
      <c r="C1817" t="inlineStr">
        <is>
          <t>tinymce</t>
        </is>
      </c>
      <c r="D1817" t="inlineStr">
        <is>
          <t>LOW</t>
        </is>
      </c>
      <c r="E1817" t="inlineStr">
        <is>
          <t>Regex denial of service vulnerability in codesample plugin</t>
        </is>
      </c>
      <c r="F1817" t="inlineStr">
        <is>
          <t>### Impact
A regex denial of service (ReDoS) vulnerability was discovered in a dependency of the `codesample` plugin. The vulnerability allowed poorly formed ruby code samples to lock up the browser while performing syntax highlighting. This impacts users of the `codesample` plugin using TinyMCE 5.5.1 or lower.
### Patches
This vulnerability has been patched in TinyMCE 5.6.0 by upgrading to a version of the dependency without the vulnerability.
### Workarounds
To work around this vulnerability, either:
- Upgrade to TinyMCE 5.6.0 or higher
- Disable the `codesample` plugin
- Disable ruby code samples using the [codesample_languages](https://www.tiny.cloud/docs/plugins/opensource/codesample/#exampleusingcodesample_languages) setting
- Override the PrismJS syntax highlighter to version 1.21.0 or higher using the [codesample_global_prismjs](https://www.tiny.cloud/docs/plugins/opensource/codesample/#codesample_global_prismjs) setting
### Acknowledgements
Tiny Technologies would like to thank Erik Krogh Kristensen at GitHub for discovering this vulnerability.
### References
https://www.tiny.cloud/docs/release-notes/release-notes56/#securityfixes
### For more information
If you have any questions or comments about this advisory:
* Open an issue in the [TinyMCE repo](http://github.com/tinymce/tinymce/issues)
* Email us at [infosec@tiny.cloud](mailto:infosec@tiny.cloud)</t>
        </is>
      </c>
      <c r="G1817" t="inlineStr">
        <is>
          <t>2021-01-06T19:25:46Z</t>
        </is>
      </c>
      <c r="H1817" t="inlineStr">
        <is>
          <t>&lt; 5.6.0</t>
        </is>
      </c>
      <c r="I1817" t="inlineStr">
        <is>
          <t>5.6.0</t>
        </is>
      </c>
    </row>
    <row r="1818">
      <c r="A1818" s="1" t="n">
        <v>1816</v>
      </c>
      <c r="B1818" t="inlineStr">
        <is>
          <t>GHSA-w7jx-j77m-wp65</t>
        </is>
      </c>
      <c r="C1818" t="inlineStr">
        <is>
          <t>tinymce</t>
        </is>
      </c>
      <c r="D1818" t="inlineStr">
        <is>
          <t>MODERATE</t>
        </is>
      </c>
      <c r="E1818" t="inlineStr">
        <is>
          <t>Cross-site scripting vulnerability in TinyMCE</t>
        </is>
      </c>
      <c r="F1818" t="inlineStr">
        <is>
          <t>### Impact
A cross-site scripting (XSS) vulnerability was discovered in the URL sanitization logic of the core parser. The vulnerability allowed arbitrary JavaScript execution when inserting a specially crafted piece of content into the editor using the clipboard or APIs. This impacts all users who are using TinyMCE 5.5.1 or lower.
### Patches
This vulnerability has been patched in TinyMCE 5.6.0 by improved URL sanitization logic.
### Workarounds
To work around this vulnerability, either:
- Upgrade to TinyMCE 5.6.0 or higher
- Manually sanitize `iframe`, `object` and `embed` URL attributes using a [TinyMCE node filter](https://www.tiny.cloud/docs/api/tinymce.html/tinymce.html.domparser/#addnodefilter).
- Disable `iframe`, `object`, and `embed` elements in your content using the [invalid_elements](https://www.tiny.cloud/docs/configure/content-filtering/#invalid_elements) setting.
#### Example: Sanitizing using a node filter
```js
editor.parser.addNodeFilter('iframe,object,embed', function(nodes) {
  nodes.forEach(function(node) {
    if (node.attributes) {
      node.attributes.forEach(function(attr) {
        var name = attr.name;
        var value = attr.value;
        // Sanitize the attribute value here or remove it entirely
        var sanitizedValue = ...;
        node.attr(name, santizedValue);
      });
    }
  });
});
```
#### Example: Using invalid_elements
```js
invalid_elements: 'iframe,object,embed'
```
### Acknowledgements
Tiny Technologies would like to thank Aaron Bishop at SecurityMetrics for discovering this vulnerability.
### References
https://www.tiny.cloud/docs/release-notes/release-notes56/#securityfixes
### For more information
If you have any questions or comments about this advisory:
* Open an issue in the [TinyMCE repo](https://github.com/tinymce/tinymce/issues)
* Email us at [infosec@tiny.cloud](mailto:infosec@tiny.cloud)</t>
        </is>
      </c>
      <c r="G1818" t="inlineStr">
        <is>
          <t>2021-01-06T19:27:54Z</t>
        </is>
      </c>
      <c r="H1818" t="inlineStr">
        <is>
          <t>&lt; 5.6.0</t>
        </is>
      </c>
      <c r="I1818" t="inlineStr">
        <is>
          <t>5.6.0</t>
        </is>
      </c>
    </row>
    <row r="1819">
      <c r="A1819" s="1" t="n">
        <v>1817</v>
      </c>
      <c r="B1819" t="inlineStr">
        <is>
          <t>CVE-2018-3785</t>
        </is>
      </c>
      <c r="C1819" t="inlineStr">
        <is>
          <t>git-dummy-commit</t>
        </is>
      </c>
      <c r="D1819" t="inlineStr">
        <is>
          <t>HIGH</t>
        </is>
      </c>
      <c r="E1819" t="inlineStr">
        <is>
          <t>High severity vulnerability that affects git-dummy-commit</t>
        </is>
      </c>
      <c r="F1819" t="inlineStr">
        <is>
          <t>A command injection in git-dummy-commit v1.3.0 allows os level commands to be executed due to an unescaped parameter.</t>
        </is>
      </c>
      <c r="G1819" t="inlineStr">
        <is>
          <t>2018-08-21T17:03:33Z</t>
        </is>
      </c>
      <c r="H1819" t="inlineStr">
        <is>
          <t>&lt;= 1.3.0</t>
        </is>
      </c>
      <c r="I1819" t="inlineStr"/>
    </row>
    <row r="1820">
      <c r="A1820" s="1" t="n">
        <v>1818</v>
      </c>
      <c r="B1820" t="inlineStr">
        <is>
          <t>CVE-2018-16482</t>
        </is>
      </c>
      <c r="C1820" t="inlineStr">
        <is>
          <t>mcstatic</t>
        </is>
      </c>
      <c r="D1820" t="inlineStr">
        <is>
          <t>LOW</t>
        </is>
      </c>
      <c r="E1820" t="inlineStr">
        <is>
          <t>Low severity vulnerability that affects mcstatic</t>
        </is>
      </c>
      <c r="F1820" t="inlineStr">
        <is>
          <t>A server directory traversal vulnerability was found on node module mcstatic &lt;=0.0.20 that would allow an attack to access sensitive information in the file system by appending slashes in the URL path.</t>
        </is>
      </c>
      <c r="G1820" t="inlineStr">
        <is>
          <t>2019-02-07T18:15:44Z</t>
        </is>
      </c>
      <c r="H1820" t="inlineStr">
        <is>
          <t>&lt;= 0.0.20</t>
        </is>
      </c>
      <c r="I1820" t="inlineStr"/>
    </row>
    <row r="1821">
      <c r="A1821" s="1" t="n">
        <v>1819</v>
      </c>
      <c r="B1821" t="inlineStr">
        <is>
          <t>CVE-2017-16066</t>
        </is>
      </c>
      <c r="C1821" t="inlineStr">
        <is>
          <t>opencv.js</t>
        </is>
      </c>
      <c r="D1821" t="inlineStr">
        <is>
          <t>MODERATE</t>
        </is>
      </c>
      <c r="E1821" t="inlineStr">
        <is>
          <t>Moderate severity vulnerability that affects opencv.js</t>
        </is>
      </c>
      <c r="F1821" t="inlineStr">
        <is>
          <t>opencv.js was a malicious module published with the intent to hijack environment variables. It has been unpublished by npm.</t>
        </is>
      </c>
      <c r="G1821" t="inlineStr">
        <is>
          <t>2018-08-29T23:47:07Z</t>
        </is>
      </c>
      <c r="H1821" t="inlineStr">
        <is>
          <t>&lt;= 1.2.1</t>
        </is>
      </c>
      <c r="I1821" t="inlineStr"/>
    </row>
    <row r="1822">
      <c r="A1822" s="1" t="n">
        <v>1820</v>
      </c>
      <c r="B1822" t="inlineStr">
        <is>
          <t>CVE-2018-3735</t>
        </is>
      </c>
      <c r="C1822" t="inlineStr">
        <is>
          <t>bracket-template</t>
        </is>
      </c>
      <c r="D1822" t="inlineStr">
        <is>
          <t>MODERATE</t>
        </is>
      </c>
      <c r="E1822" t="inlineStr">
        <is>
          <t>Moderate severity vulnerability that affects bracket-template</t>
        </is>
      </c>
      <c r="F1822" t="inlineStr">
        <is>
          <t>bracket-template suffers from reflected XSS possible when variable passed via GET parameter is used in template</t>
        </is>
      </c>
      <c r="G1822" t="inlineStr">
        <is>
          <t>2018-07-27T17:05:06Z</t>
        </is>
      </c>
      <c r="H1822" t="inlineStr">
        <is>
          <t>&lt;= 1.1.5</t>
        </is>
      </c>
      <c r="I1822" t="inlineStr"/>
    </row>
    <row r="1823">
      <c r="A1823" s="1" t="n">
        <v>1821</v>
      </c>
      <c r="B1823" t="inlineStr">
        <is>
          <t>CVE-2020-15152</t>
        </is>
      </c>
      <c r="C1823" t="inlineStr">
        <is>
          <t>ftp-srv</t>
        </is>
      </c>
      <c r="D1823" t="inlineStr">
        <is>
          <t>CRITICAL</t>
        </is>
      </c>
      <c r="E1823" t="inlineStr">
        <is>
          <t>Server-Side Request Forgery in ftp-srv</t>
        </is>
      </c>
      <c r="F1823" t="inlineStr">
        <is>
          <t>### Background
The FTP protocol creates two connections, one for commands and one for transferring data.
This second data connection can be created in two ways, on the server by sending the PASV command, or on the client by sending the PORT command.
The PORT command sends the IP and port for the server to connect to the client with.
### Issue
Since the client can send an arbitrary IP with the PORT command, this can be used to cause the server to make a connection elsewhere.
### Patches
* _fix: disallow PORT connections to alternate hosts_: e449e75219d918c400dec65b4b0759f60476abca
Deprecation notices have been published for older versions.
### Workarounds
Blacklisting the FTP Command `PORT` will prevent the server from exposing this behaviour through active connections until a fix is applied.
```js
const ftp = new FtpSrv({
  blacklist: ['PORT']
});
```
### References
https://www.npmjs.com/advisories/1445
### Credits
Thank you to;
@trs for fixing it
@andreeleuterio for reporting it to us for an anonymous user (Vincent) through the NPM platform
@quiquelhappy for bringing it to our attention after it slipped through the cracks during Christmas
### For more information
If you have any questions or comments about this advisory:
* Open an issue at [https://github.com/autovance/ftp-srv](https://github.com/autovance/ftp-srv)
* Email us directly; security@autovance.com</t>
        </is>
      </c>
      <c r="G1823" t="inlineStr">
        <is>
          <t>2020-08-17T21:44:54Z</t>
        </is>
      </c>
      <c r="H1823" t="inlineStr">
        <is>
          <t>&gt;= 1.0.0, &lt; 2.19.6</t>
        </is>
      </c>
      <c r="I1823" t="inlineStr">
        <is>
          <t>2.19.6</t>
        </is>
      </c>
    </row>
    <row r="1824">
      <c r="A1824" s="1" t="n">
        <v>1822</v>
      </c>
      <c r="B1824" t="inlineStr">
        <is>
          <t>CVE-2020-15152</t>
        </is>
      </c>
      <c r="C1824" t="inlineStr">
        <is>
          <t>ftp-srv</t>
        </is>
      </c>
      <c r="D1824" t="inlineStr">
        <is>
          <t>CRITICAL</t>
        </is>
      </c>
      <c r="E1824" t="inlineStr">
        <is>
          <t>Server-Side Request Forgery in ftp-srv</t>
        </is>
      </c>
      <c r="F1824" t="inlineStr">
        <is>
          <t>### Background
The FTP protocol creates two connections, one for commands and one for transferring data.
This second data connection can be created in two ways, on the server by sending the PASV command, or on the client by sending the PORT command.
The PORT command sends the IP and port for the server to connect to the client with.
### Issue
Since the client can send an arbitrary IP with the PORT command, this can be used to cause the server to make a connection elsewhere.
### Patches
* _fix: disallow PORT connections to alternate hosts_: e449e75219d918c400dec65b4b0759f60476abca
Deprecation notices have been published for older versions.
### Workarounds
Blacklisting the FTP Command `PORT` will prevent the server from exposing this behaviour through active connections until a fix is applied.
```js
const ftp = new FtpSrv({
  blacklist: ['PORT']
});
```
### References
https://www.npmjs.com/advisories/1445
### Credits
Thank you to;
@trs for fixing it
@andreeleuterio for reporting it to us for an anonymous user (Vincent) through the NPM platform
@quiquelhappy for bringing it to our attention after it slipped through the cracks during Christmas
### For more information
If you have any questions or comments about this advisory:
* Open an issue at [https://github.com/autovance/ftp-srv](https://github.com/autovance/ftp-srv)
* Email us directly; security@autovance.com</t>
        </is>
      </c>
      <c r="G1824" t="inlineStr">
        <is>
          <t>2020-08-17T21:44:54Z</t>
        </is>
      </c>
      <c r="H1824" t="inlineStr">
        <is>
          <t>&gt;= 3.0.0, &lt; 3.1.2</t>
        </is>
      </c>
      <c r="I1824" t="inlineStr">
        <is>
          <t>3.1.2</t>
        </is>
      </c>
    </row>
    <row r="1825">
      <c r="A1825" s="1" t="n">
        <v>1823</v>
      </c>
      <c r="B1825" t="inlineStr">
        <is>
          <t>CVE-2020-15152</t>
        </is>
      </c>
      <c r="C1825" t="inlineStr">
        <is>
          <t>ftp-srv</t>
        </is>
      </c>
      <c r="D1825" t="inlineStr">
        <is>
          <t>CRITICAL</t>
        </is>
      </c>
      <c r="E1825" t="inlineStr">
        <is>
          <t>Server-Side Request Forgery in ftp-srv</t>
        </is>
      </c>
      <c r="F1825" t="inlineStr">
        <is>
          <t>### Background
The FTP protocol creates two connections, one for commands and one for transferring data.
This second data connection can be created in two ways, on the server by sending the PASV command, or on the client by sending the PORT command.
The PORT command sends the IP and port for the server to connect to the client with.
### Issue
Since the client can send an arbitrary IP with the PORT command, this can be used to cause the server to make a connection elsewhere.
### Patches
* _fix: disallow PORT connections to alternate hosts_: e449e75219d918c400dec65b4b0759f60476abca
Deprecation notices have been published for older versions.
### Workarounds
Blacklisting the FTP Command `PORT` will prevent the server from exposing this behaviour through active connections until a fix is applied.
```js
const ftp = new FtpSrv({
  blacklist: ['PORT']
});
```
### References
https://www.npmjs.com/advisories/1445
### Credits
Thank you to;
@trs for fixing it
@andreeleuterio for reporting it to us for an anonymous user (Vincent) through the NPM platform
@quiquelhappy for bringing it to our attention after it slipped through the cracks during Christmas
### For more information
If you have any questions or comments about this advisory:
* Open an issue at [https://github.com/autovance/ftp-srv](https://github.com/autovance/ftp-srv)
* Email us directly; security@autovance.com</t>
        </is>
      </c>
      <c r="G1825" t="inlineStr">
        <is>
          <t>2020-08-17T21:44:54Z</t>
        </is>
      </c>
      <c r="H1825" t="inlineStr">
        <is>
          <t>&gt;= 4.0.0, &lt; 4.3.4</t>
        </is>
      </c>
      <c r="I1825" t="inlineStr">
        <is>
          <t>4.3.4</t>
        </is>
      </c>
    </row>
    <row r="1826">
      <c r="A1826" s="1" t="n">
        <v>1824</v>
      </c>
      <c r="B1826" t="inlineStr">
        <is>
          <t>CVE-2020-7794</t>
        </is>
      </c>
      <c r="C1826" t="inlineStr">
        <is>
          <t>buns</t>
        </is>
      </c>
      <c r="D1826" t="inlineStr">
        <is>
          <t>CRITICAL</t>
        </is>
      </c>
      <c r="E1826" t="inlineStr">
        <is>
          <t>Command injection in buns</t>
        </is>
      </c>
      <c r="F1826" t="inlineStr">
        <is>
          <t>There is a command injection vulnerability in all versions of package buns. The injection point is located in line 678 in index file lib/index.js in the exported function install(requestedModule).</t>
        </is>
      </c>
      <c r="G1826" t="inlineStr">
        <is>
          <t>2021-01-13T18:22:13Z</t>
        </is>
      </c>
      <c r="H1826" t="inlineStr">
        <is>
          <t>&lt;= 1.1.6</t>
        </is>
      </c>
      <c r="I1826" t="inlineStr"/>
    </row>
    <row r="1827">
      <c r="A1827" s="1" t="n">
        <v>1825</v>
      </c>
      <c r="B1827" t="inlineStr">
        <is>
          <t>CVE-2020-7784</t>
        </is>
      </c>
      <c r="C1827" t="inlineStr">
        <is>
          <t>ts-process-promises</t>
        </is>
      </c>
      <c r="D1827" t="inlineStr">
        <is>
          <t>CRITICAL</t>
        </is>
      </c>
      <c r="E1827" t="inlineStr">
        <is>
          <t>Command injection in ts-process-promises</t>
        </is>
      </c>
      <c r="F1827" t="inlineStr">
        <is>
          <t>This affects all versions of package ts-process-promises. The injection point is located in line 45 in main entry of package in lib/process-promises.js.</t>
        </is>
      </c>
      <c r="G1827" t="inlineStr">
        <is>
          <t>2021-01-13T18:22:28Z</t>
        </is>
      </c>
      <c r="H1827">
        <f> 1.0.2</f>
        <v/>
      </c>
      <c r="I1827" t="inlineStr"/>
    </row>
    <row r="1828">
      <c r="A1828" s="1" t="n">
        <v>1826</v>
      </c>
      <c r="B1828" t="inlineStr">
        <is>
          <t>CVE-2021-21252</t>
        </is>
      </c>
      <c r="C1828" t="inlineStr">
        <is>
          <t>jquery-validation</t>
        </is>
      </c>
      <c r="D1828" t="inlineStr">
        <is>
          <t>MODERATE</t>
        </is>
      </c>
      <c r="E1828" t="inlineStr">
        <is>
          <t>Regular Expression Denial of Service in jquery-validation</t>
        </is>
      </c>
      <c r="F1828" t="inlineStr">
        <is>
          <t>The GitHub Security Lab team has identified potential security vulnerabilities in jquery.validation.
The project contains one or more regular expressions that are vulnerable to ReDoS (Regular Expression Denial of Service)
This issue was discovered and reported by GitHub team member @erik-krogh (Erik Krogh Kristensen).</t>
        </is>
      </c>
      <c r="G1828" t="inlineStr">
        <is>
          <t>2021-01-13T18:21:54Z</t>
        </is>
      </c>
      <c r="H1828" t="inlineStr">
        <is>
          <t>&lt; 1.19.3</t>
        </is>
      </c>
      <c r="I1828" t="inlineStr">
        <is>
          <t>1.19.3</t>
        </is>
      </c>
    </row>
    <row r="1829">
      <c r="A1829" s="1" t="n">
        <v>1827</v>
      </c>
      <c r="B1829" t="inlineStr">
        <is>
          <t>CVE-2020-7741</t>
        </is>
      </c>
      <c r="C1829" t="inlineStr">
        <is>
          <t>hellojs</t>
        </is>
      </c>
      <c r="D1829" t="inlineStr">
        <is>
          <t>CRITICAL</t>
        </is>
      </c>
      <c r="E1829" t="inlineStr">
        <is>
          <t>XSS in hello.js</t>
        </is>
      </c>
      <c r="F1829" t="inlineStr">
        <is>
          <t>This affects the package hello.js before 1.18.6. The code get the param oauth_redirect from url and pass it to location.assign without any check and sanitisation. So we can simply pass some XSS payloads into the url param oauth_redirect, such as javascript:alert(1).</t>
        </is>
      </c>
      <c r="G1829" t="inlineStr">
        <is>
          <t>2021-01-13T19:07:01Z</t>
        </is>
      </c>
      <c r="H1829" t="inlineStr">
        <is>
          <t>&lt; 1.18.6</t>
        </is>
      </c>
      <c r="I1829" t="inlineStr">
        <is>
          <t>1.18.6</t>
        </is>
      </c>
    </row>
    <row r="1830">
      <c r="A1830" s="1" t="n">
        <v>1828</v>
      </c>
      <c r="B1830" t="inlineStr">
        <is>
          <t>CVE-2020-28480</t>
        </is>
      </c>
      <c r="C1830" t="inlineStr">
        <is>
          <t>jointjs</t>
        </is>
      </c>
      <c r="D1830" t="inlineStr">
        <is>
          <t>HIGH</t>
        </is>
      </c>
      <c r="E1830" t="inlineStr">
        <is>
          <t>Prototype pollution in JointJS</t>
        </is>
      </c>
      <c r="F1830" t="inlineStr">
        <is>
          <t>The package jointjs before 3.3.0 are vulnerable to Prototype Pollution via util.setByPath (https://resources.jointjs.com/docs/jointjs/v3.2/joint.htmlutil.setByPath). The path used the access the object's key and set the value is not properly sanitized, leading to a Prototype Pollution.</t>
        </is>
      </c>
      <c r="G1830" t="inlineStr">
        <is>
          <t>2021-01-20T21:21:16Z</t>
        </is>
      </c>
      <c r="H1830" t="inlineStr">
        <is>
          <t>&lt; 3.3.0</t>
        </is>
      </c>
      <c r="I1830" t="inlineStr">
        <is>
          <t>3.3.0</t>
        </is>
      </c>
    </row>
    <row r="1831">
      <c r="A1831" s="1" t="n">
        <v>1829</v>
      </c>
      <c r="B1831" t="inlineStr">
        <is>
          <t>CVE-2020-28478</t>
        </is>
      </c>
      <c r="C1831" t="inlineStr">
        <is>
          <t>gsap</t>
        </is>
      </c>
      <c r="D1831" t="inlineStr">
        <is>
          <t>HIGH</t>
        </is>
      </c>
      <c r="E1831" t="inlineStr">
        <is>
          <t>Prototype pollution in gsap</t>
        </is>
      </c>
      <c r="F1831" t="inlineStr">
        <is>
          <t>There is a prototype pollution vulnerability in gsap which affects all versions before 3.6.0.</t>
        </is>
      </c>
      <c r="G1831" t="inlineStr">
        <is>
          <t>2021-01-20T21:21:50Z</t>
        </is>
      </c>
      <c r="H1831" t="inlineStr">
        <is>
          <t>&lt; 3.6.0</t>
        </is>
      </c>
      <c r="I1831" t="inlineStr">
        <is>
          <t>3.6.0</t>
        </is>
      </c>
    </row>
    <row r="1832">
      <c r="A1832" s="1" t="n">
        <v>1830</v>
      </c>
      <c r="B1832" t="inlineStr">
        <is>
          <t>CVE-2020-28481</t>
        </is>
      </c>
      <c r="C1832" t="inlineStr">
        <is>
          <t>socket.io</t>
        </is>
      </c>
      <c r="D1832" t="inlineStr">
        <is>
          <t>MODERATE</t>
        </is>
      </c>
      <c r="E1832" t="inlineStr">
        <is>
          <t>Insecure defaults due to CORS misconfiguration in socket.io</t>
        </is>
      </c>
      <c r="F1832" t="inlineStr">
        <is>
          <t>The package socket.io before 2.4.0 are vulnerable to Insecure Defaults due to CORS Misconfiguration. All domains are whitelisted by default.</t>
        </is>
      </c>
      <c r="G1832" t="inlineStr">
        <is>
          <t>2021-01-20T21:22:37Z</t>
        </is>
      </c>
      <c r="H1832" t="inlineStr">
        <is>
          <t>&lt; 2.4.0</t>
        </is>
      </c>
      <c r="I1832" t="inlineStr">
        <is>
          <t>2.4.0</t>
        </is>
      </c>
    </row>
    <row r="1833">
      <c r="A1833" s="1" t="n">
        <v>1831</v>
      </c>
      <c r="B1833" t="inlineStr">
        <is>
          <t>CVE-2020-28477</t>
        </is>
      </c>
      <c r="C1833" t="inlineStr">
        <is>
          <t>immer</t>
        </is>
      </c>
      <c r="D1833" t="inlineStr">
        <is>
          <t>HIGH</t>
        </is>
      </c>
      <c r="E1833" t="inlineStr">
        <is>
          <t>Prototype Pollution in immer</t>
        </is>
      </c>
      <c r="F1833" t="inlineStr">
        <is>
          <t>## Overview
Affected versions of immer are vulnerable to Prototype Pollution.
## Proof of exploit
```
const {applyPatches, enablePatches} = require("immer");
enablePatches();
let obj = {};
console.log("Before : " + obj.polluted);
applyPatches({}, [ { op: 'add', path: [ "__proto__", "polluted" ], value: "yes" } ]);
// applyPatches({}, [ { op: 'replace', path: [ "__proto__", "polluted" ], value: "yes" } ]);
console.log("After : " + obj.polluted);
```
## Remediation
Version 8.0.1 contains a [fix](https://github.com/immerjs/immer/commit/da2bd4fa0edc9335543089fe7d290d6a346c40c5) for this vulnerability, updating is recommended.</t>
        </is>
      </c>
      <c r="G1833" t="inlineStr">
        <is>
          <t>2021-01-20T21:27:56Z</t>
        </is>
      </c>
      <c r="H1833" t="inlineStr">
        <is>
          <t>&lt; 8.0.1</t>
        </is>
      </c>
      <c r="I1833" t="inlineStr">
        <is>
          <t>8.0.1</t>
        </is>
      </c>
    </row>
    <row r="1834">
      <c r="A1834" s="1" t="n">
        <v>1832</v>
      </c>
      <c r="B1834" t="inlineStr">
        <is>
          <t>CVE-2020-28482</t>
        </is>
      </c>
      <c r="C1834" t="inlineStr">
        <is>
          <t>fastify-csrf</t>
        </is>
      </c>
      <c r="D1834" t="inlineStr">
        <is>
          <t>MODERATE</t>
        </is>
      </c>
      <c r="E1834" t="inlineStr">
        <is>
          <t>Cross-site Request Forgery in fastify-csrf</t>
        </is>
      </c>
      <c r="F1834" t="inlineStr">
        <is>
          <t>The package fastify-csrf before 3.0.0 has a set of issues that affect its ability to do CSRF protection.
1. The generated cookie used insecure defaults, and did not have the httpOnly flag on: `cookieOpts: { path: '/', sameSite: true }`
2. The CSRF token was available in the GET query parameter</t>
        </is>
      </c>
      <c r="G1834" t="inlineStr">
        <is>
          <t>2021-01-20T21:30:34Z</t>
        </is>
      </c>
      <c r="H1834" t="inlineStr">
        <is>
          <t>&lt; 3.0.0</t>
        </is>
      </c>
      <c r="I1834" t="inlineStr">
        <is>
          <t>3.0.0</t>
        </is>
      </c>
    </row>
    <row r="1835">
      <c r="A1835" s="1" t="n">
        <v>1833</v>
      </c>
      <c r="B1835" t="inlineStr">
        <is>
          <t>CVE-2021-23326</t>
        </is>
      </c>
      <c r="C1835" t="inlineStr">
        <is>
          <t>@graphql-tools/git-loader</t>
        </is>
      </c>
      <c r="D1835" t="inlineStr">
        <is>
          <t>MODERATE</t>
        </is>
      </c>
      <c r="E1835" t="inlineStr">
        <is>
          <t>Command Injection in @graphql-tools/git-loader</t>
        </is>
      </c>
      <c r="F1835" t="inlineStr">
        <is>
          <t>This affects the package @graphql-tools/git-loader before 6.2.6. The use of exec and execSync in packages/loaders/git/src/load-git.ts allows arbitrary command injection.</t>
        </is>
      </c>
      <c r="G1835" t="inlineStr">
        <is>
          <t>2021-01-29T18:13:14Z</t>
        </is>
      </c>
      <c r="H1835" t="inlineStr">
        <is>
          <t>&lt; 6.2.6</t>
        </is>
      </c>
      <c r="I1835" t="inlineStr">
        <is>
          <t>6.2.6</t>
        </is>
      </c>
    </row>
    <row r="1836">
      <c r="A1836" s="1" t="n">
        <v>1834</v>
      </c>
      <c r="B1836" t="inlineStr">
        <is>
          <t>CVE-2021-3223</t>
        </is>
      </c>
      <c r="C1836" t="inlineStr">
        <is>
          <t>node-red-dashboard</t>
        </is>
      </c>
      <c r="D1836" t="inlineStr">
        <is>
          <t>HIGH</t>
        </is>
      </c>
      <c r="E1836" t="inlineStr">
        <is>
          <t>Path traversal in Node-RED-Dashboard</t>
        </is>
      </c>
      <c r="F1836" t="inlineStr">
        <is>
          <t>In Node-RED-Dashboard before 2.26.2 there is a path traversal vulnerability. It allows ui_base/js/..%2f directory traversal to read files.</t>
        </is>
      </c>
      <c r="G1836" t="inlineStr">
        <is>
          <t>2021-01-29T18:13:52Z</t>
        </is>
      </c>
      <c r="H1836" t="inlineStr">
        <is>
          <t>&lt; 2.26.2</t>
        </is>
      </c>
      <c r="I1836" t="inlineStr">
        <is>
          <t>2.26.2</t>
        </is>
      </c>
    </row>
    <row r="1837">
      <c r="A1837" s="1" t="n">
        <v>1835</v>
      </c>
      <c r="B1837" t="inlineStr">
        <is>
          <t>CVE-2021-3190</t>
        </is>
      </c>
      <c r="C1837" t="inlineStr">
        <is>
          <t>async-git</t>
        </is>
      </c>
      <c r="D1837" t="inlineStr">
        <is>
          <t>MODERATE</t>
        </is>
      </c>
      <c r="E1837" t="inlineStr">
        <is>
          <t>OS Command Injection in async-git</t>
        </is>
      </c>
      <c r="F1837" t="inlineStr">
        <is>
          <t>The async-git package before 1.13.2 for Node.js allows OS Command Injection via shell metacharacters, as demonstrated by git.reset and git.tag.</t>
        </is>
      </c>
      <c r="G1837" t="inlineStr">
        <is>
          <t>2021-01-29T18:14:00Z</t>
        </is>
      </c>
      <c r="H1837" t="inlineStr">
        <is>
          <t>&lt; 1.13.2</t>
        </is>
      </c>
      <c r="I1837" t="inlineStr">
        <is>
          <t>1.13.2</t>
        </is>
      </c>
    </row>
    <row r="1838">
      <c r="A1838" s="1" t="n">
        <v>1836</v>
      </c>
      <c r="B1838" t="inlineStr">
        <is>
          <t>CVE-2020-26272</t>
        </is>
      </c>
      <c r="C1838" t="inlineStr">
        <is>
          <t>electron</t>
        </is>
      </c>
      <c r="D1838" t="inlineStr">
        <is>
          <t>MODERATE</t>
        </is>
      </c>
      <c r="E1838" t="inlineStr">
        <is>
          <t>IPC messages delivered to the wrong frame in Electron</t>
        </is>
      </c>
      <c r="F1838" t="inlineStr">
        <is>
          <t>### Impact
IPC messages sent from the main process to a subframe in the renderer process, through `webContents.sendToFrame`, `event.reply` or when using the `remote` module, can in some cases be delivered to the wrong frame.
If your app does ANY of the following, then it is impacted by this issue:
- Uses `remote`
- Calls `webContents.sendToFrame`
- Calls `event.reply` in an IPC message handler
### Patches
This has been fixed in the following versions:
- 9.4.0
- 10.2.0
- 11.1.0
- 12.0.0-beta.9
### Workarounds
There are no workarounds for this issue.
### For more information
If you have any questions or comments about this advisory, email us at [security@electronjs.org](mailto:security@electronjs.org).</t>
        </is>
      </c>
      <c r="G1838" t="inlineStr">
        <is>
          <t>2021-01-28T19:11:34Z</t>
        </is>
      </c>
      <c r="H1838" t="inlineStr">
        <is>
          <t>&lt; 9.4.0</t>
        </is>
      </c>
      <c r="I1838" t="inlineStr">
        <is>
          <t>9.4.0</t>
        </is>
      </c>
    </row>
    <row r="1839">
      <c r="A1839" s="1" t="n">
        <v>1837</v>
      </c>
      <c r="B1839" t="inlineStr">
        <is>
          <t>CVE-2020-26272</t>
        </is>
      </c>
      <c r="C1839" t="inlineStr">
        <is>
          <t>electron</t>
        </is>
      </c>
      <c r="D1839" t="inlineStr">
        <is>
          <t>MODERATE</t>
        </is>
      </c>
      <c r="E1839" t="inlineStr">
        <is>
          <t>IPC messages delivered to the wrong frame in Electron</t>
        </is>
      </c>
      <c r="F1839" t="inlineStr">
        <is>
          <t>### Impact
IPC messages sent from the main process to a subframe in the renderer process, through `webContents.sendToFrame`, `event.reply` or when using the `remote` module, can in some cases be delivered to the wrong frame.
If your app does ANY of the following, then it is impacted by this issue:
- Uses `remote`
- Calls `webContents.sendToFrame`
- Calls `event.reply` in an IPC message handler
### Patches
This has been fixed in the following versions:
- 9.4.0
- 10.2.0
- 11.1.0
- 12.0.0-beta.9
### Workarounds
There are no workarounds for this issue.
### For more information
If you have any questions or comments about this advisory, email us at [security@electronjs.org](mailto:security@electronjs.org).</t>
        </is>
      </c>
      <c r="G1839" t="inlineStr">
        <is>
          <t>2021-01-28T19:11:34Z</t>
        </is>
      </c>
      <c r="H1839" t="inlineStr">
        <is>
          <t>&gt;= 10.0.0, &lt; 10.2.0</t>
        </is>
      </c>
      <c r="I1839" t="inlineStr">
        <is>
          <t>10.2.0</t>
        </is>
      </c>
    </row>
    <row r="1840">
      <c r="A1840" s="1" t="n">
        <v>1838</v>
      </c>
      <c r="B1840" t="inlineStr">
        <is>
          <t>CVE-2020-26272</t>
        </is>
      </c>
      <c r="C1840" t="inlineStr">
        <is>
          <t>electron</t>
        </is>
      </c>
      <c r="D1840" t="inlineStr">
        <is>
          <t>MODERATE</t>
        </is>
      </c>
      <c r="E1840" t="inlineStr">
        <is>
          <t>IPC messages delivered to the wrong frame in Electron</t>
        </is>
      </c>
      <c r="F1840" t="inlineStr">
        <is>
          <t>### Impact
IPC messages sent from the main process to a subframe in the renderer process, through `webContents.sendToFrame`, `event.reply` or when using the `remote` module, can in some cases be delivered to the wrong frame.
If your app does ANY of the following, then it is impacted by this issue:
- Uses `remote`
- Calls `webContents.sendToFrame`
- Calls `event.reply` in an IPC message handler
### Patches
This has been fixed in the following versions:
- 9.4.0
- 10.2.0
- 11.1.0
- 12.0.0-beta.9
### Workarounds
There are no workarounds for this issue.
### For more information
If you have any questions or comments about this advisory, email us at [security@electronjs.org](mailto:security@electronjs.org).</t>
        </is>
      </c>
      <c r="G1840" t="inlineStr">
        <is>
          <t>2021-01-28T19:11:34Z</t>
        </is>
      </c>
      <c r="H1840" t="inlineStr">
        <is>
          <t>&gt;= 11.0.0, &lt; 11.1.0</t>
        </is>
      </c>
      <c r="I1840" t="inlineStr">
        <is>
          <t>11.1.0</t>
        </is>
      </c>
    </row>
    <row r="1841">
      <c r="A1841" s="1" t="n">
        <v>1839</v>
      </c>
      <c r="B1841" t="inlineStr">
        <is>
          <t>GHSA-w8fh-pvq2-x8c4</t>
        </is>
      </c>
      <c r="C1841" t="inlineStr">
        <is>
          <t>sonatype</t>
        </is>
      </c>
      <c r="D1841" t="inlineStr">
        <is>
          <t>CRITICAL</t>
        </is>
      </c>
      <c r="E1841" t="inlineStr">
        <is>
          <t>Malicious npm package: sonatype</t>
        </is>
      </c>
      <c r="F1841" t="inlineStr">
        <is>
          <t>The npm `sonatype` package has been identified as malicious and removed from the npm package registry.
## Remediation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841" t="inlineStr">
        <is>
          <t>2021-01-29T18:11:20Z</t>
        </is>
      </c>
      <c r="H1841" t="inlineStr">
        <is>
          <t>&gt;= 0.0.0</t>
        </is>
      </c>
      <c r="I1841" t="inlineStr"/>
    </row>
    <row r="1842">
      <c r="A1842" s="1" t="n">
        <v>1840</v>
      </c>
      <c r="B1842" t="inlineStr">
        <is>
          <t>GHSA-qv2g-99x4-45x6</t>
        </is>
      </c>
      <c r="C1842" t="inlineStr">
        <is>
          <t>discord-fix</t>
        </is>
      </c>
      <c r="D1842" t="inlineStr">
        <is>
          <t>CRITICAL</t>
        </is>
      </c>
      <c r="E1842" t="inlineStr">
        <is>
          <t>Malicious npm package: discord-fix</t>
        </is>
      </c>
      <c r="F1842" t="inlineStr">
        <is>
          <t>The npm `discord-fix` package has been identified as malicious and removed from the npm package registry.
## Remediation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842" t="inlineStr">
        <is>
          <t>2021-01-29T18:12:07Z</t>
        </is>
      </c>
      <c r="H1842" t="inlineStr">
        <is>
          <t>&gt;= 0.0.0</t>
        </is>
      </c>
      <c r="I1842" t="inlineStr"/>
    </row>
    <row r="1843">
      <c r="A1843" s="1" t="n">
        <v>1841</v>
      </c>
      <c r="B1843" t="inlineStr">
        <is>
          <t>GHSA-7xcv-wvr7-4h6p</t>
        </is>
      </c>
      <c r="C1843" t="inlineStr">
        <is>
          <t>an0n-chat-lib</t>
        </is>
      </c>
      <c r="D1843" t="inlineStr">
        <is>
          <t>CRITICAL</t>
        </is>
      </c>
      <c r="E1843" t="inlineStr">
        <is>
          <t>Malicious npm package: an0n-chat-lib</t>
        </is>
      </c>
      <c r="F1843" t="inlineStr">
        <is>
          <t>The npm `an0n-chat-lib` package has been identified as malicious and removed from the npm package registry.
## Remediation
Any computer that has this package installed or running should be considered fully compromised. All secrets and keys stored on that computer should be rotated immediately from a different computer. The package should be removed, but as full control of the computer may have been given to an outside entity, there is no guarantee that removing the package will remove all malicious software resulting from installing it.</t>
        </is>
      </c>
      <c r="G1843" t="inlineStr">
        <is>
          <t>2021-01-29T18:12:19Z</t>
        </is>
      </c>
      <c r="H1843" t="inlineStr">
        <is>
          <t>&gt;= 0.0.0</t>
        </is>
      </c>
      <c r="I1843" t="inlineStr"/>
    </row>
    <row r="1844">
      <c r="A1844" s="1" t="n">
        <v>1842</v>
      </c>
      <c r="B1844" t="inlineStr">
        <is>
          <t>CVE-2021-21316</t>
        </is>
      </c>
      <c r="C1844" t="inlineStr">
        <is>
          <t>less-openui5</t>
        </is>
      </c>
      <c r="D1844" t="inlineStr">
        <is>
          <t>HIGH</t>
        </is>
      </c>
      <c r="E1844" t="inlineStr">
        <is>
          <t>Processing untrusted theming resources might execute arbitrary code (ACE)</t>
        </is>
      </c>
      <c r="F1844" t="inlineStr">
        <is>
          <t>### Impact
When processing theming resources (i.e. `*.less` files) with less-openui5 that originate from an untrusted source, those resources might contain JavaScript code which will be executed in the context of the build process.
While this is a [feature](http://lesscss.org/usage/#less-options-enable-inline-javascript-deprecated-) of the [Less.js library](https://github.com/less/less.js), it is an unexpected behavior in the context of OpenUI5 and SAPUI5 development.
Especially in the context of [UI5 Tooling](https://github.com/SAP/ui5-tooling), which relies on less-openui5, this poses a security threat:
An attacker might create a [library](https://sap.github.io/ui5-tooling/pages/Builder/#library) or [theme-library](https://sap.github.io/ui5-tooling/pages/Builder/#theme-library) containing a custom control or theme, hiding malicious JavaScript code in one of the `.less` files.
This is an example of inline JavaScript in a Less file:
```less
.rule {
	@var: `(function(){console.log('Hello from JavaScript'); process.exit(1);})()`;
	color: @var;
}
```
Starting with Less.js version 3.0.0, the Inline JavaScript feature is disabled by default. less-openui5 however currently uses [a fork](https://github.com/SAP/less-openui5/tree/master/lib/thirdparty/less) of Less.js v1.6.3.
Note that disabling the Inline JavaScript feature in Less.js versions 1.x, still evaluates code has additional double codes around it:
```less
.rule {
	@var: "`(function(){console.log('Hello from JavaScript'); process.exit(1);})()`";
	color: @var;
}
```
### Patches
We decided to remove the inline JavaScript evaluation feature completely from the code of our Less.js fork.
This fix is available in less-openui5 version [v0.10.0](https://github.com/SAP/less-openui5/releases/tag/v0.10.0)
### Workarounds
Only process trusted theming resources.
### For more information
If you have any questions or comments about this advisory:
* Open an issue in https://github.com/SAP/less-openui5
* Email us at secure@sap.com</t>
        </is>
      </c>
      <c r="G1844" t="inlineStr">
        <is>
          <t>2021-01-29T20:51:37Z</t>
        </is>
      </c>
      <c r="H1844" t="inlineStr">
        <is>
          <t>&lt; 0.10.0</t>
        </is>
      </c>
      <c r="I1844" t="inlineStr">
        <is>
          <t>0.10.0</t>
        </is>
      </c>
    </row>
    <row r="1845">
      <c r="A1845" s="1" t="n">
        <v>1843</v>
      </c>
      <c r="B1845" t="inlineStr">
        <is>
          <t>CVE-2021-21254</t>
        </is>
      </c>
      <c r="C1845" t="inlineStr">
        <is>
          <t>@ckeditor/ckeditor5-markdown-gfm</t>
        </is>
      </c>
      <c r="D1845" t="inlineStr">
        <is>
          <t>LOW</t>
        </is>
      </c>
      <c r="E1845" t="inlineStr">
        <is>
          <t>Regular expression Denial of Service in Markdown plugin</t>
        </is>
      </c>
      <c r="F1845" t="inlineStr">
        <is>
          <t>### Impact
A regular expression denial of service (ReDoS) vulnerability has been discovered in the CKEditor 5 Markdown plugin code. The vulnerability allowed to abuse a link recognition regular expression, which could cause a significant performance drop resulting in a browser tab freeze. It affects all users using the CKEditor 5 Markdown plugin at version &lt;= 24.0.0. 
### Patches
The problem has been recognized and patched. The fix will be available in version 25.0.0.
### Workarounds
The user can work around the issue by:
- Upgrading CKEditor 5 to version 25.0.0.
- Disabling the Markdown plugin.
### More information
If you have any questions or comments about this advisory:
* Email us at [security@cksource.com](mailto:security@cksource.com)
### Acknowledgements
The CKEditor 5 team would like to thank Erik Krogh Kristensen from the GitHub team for recognizing this vulnerability and 
Alvaro Muñoz from GitHub for reporting it.</t>
        </is>
      </c>
      <c r="G1845" t="inlineStr">
        <is>
          <t>2021-01-29T21:51:22Z</t>
        </is>
      </c>
      <c r="H1845" t="inlineStr">
        <is>
          <t>&lt;= 24.0.0</t>
        </is>
      </c>
      <c r="I1845" t="inlineStr">
        <is>
          <t>25.0.0</t>
        </is>
      </c>
    </row>
    <row r="1846">
      <c r="A1846" s="1" t="n">
        <v>1844</v>
      </c>
      <c r="B1846" t="inlineStr">
        <is>
          <t>CVE-2021-23329</t>
        </is>
      </c>
      <c r="C1846" t="inlineStr">
        <is>
          <t>nested-object-assign</t>
        </is>
      </c>
      <c r="D1846" t="inlineStr">
        <is>
          <t>HIGH</t>
        </is>
      </c>
      <c r="E1846" t="inlineStr">
        <is>
          <t>Prototype pollution in nested-object-assign</t>
        </is>
      </c>
      <c r="F1846" t="inlineStr">
        <is>
          <t>The package nested-object-assign before 1.0.4 is vulnerable to Prototype Pollution via the default function.</t>
        </is>
      </c>
      <c r="G1846" t="inlineStr">
        <is>
          <t>2021-02-01T15:01:14Z</t>
        </is>
      </c>
      <c r="H1846" t="inlineStr">
        <is>
          <t>&lt; 1.0.4</t>
        </is>
      </c>
      <c r="I1846" t="inlineStr">
        <is>
          <t>1.0.4</t>
        </is>
      </c>
    </row>
    <row r="1847">
      <c r="A1847" s="1" t="n">
        <v>1845</v>
      </c>
      <c r="B1847" t="inlineStr">
        <is>
          <t>CVE-2021-21277</t>
        </is>
      </c>
      <c r="C1847" t="inlineStr">
        <is>
          <t>angular-expressions</t>
        </is>
      </c>
      <c r="D1847" t="inlineStr">
        <is>
          <t>LOW</t>
        </is>
      </c>
      <c r="E1847" t="inlineStr">
        <is>
          <t>Angular Expressions - Remote Code Execution</t>
        </is>
      </c>
      <c r="F1847" t="inlineStr">
        <is>
          <t>### Impact
The vulnerability, reported by GoSecure Inc, allows Remote Code Execution, if you call `expressions.compile(userControlledInput)` where `userControlledInput` is text that comes from user input.
This time, the security of the package could be bypassed by using a more complex payload, using a `.constructor.constructor` technique.
* If running angular-expressions in the browser, an attacker could run any browser script when the application code calls expressions.compile(userControlledInput).
* If running angular-expressions on the server, an attacker could run any Javascript expression, thus gaining Remote Code Execution.
### Patches
Users should upgrade to version 1.1.2 of angular-expressions
### Workarounds
A temporary workaround might be either to : 
* disable user-controlled input that will be fed into angular-expressions in your application
OR
* allow only following characters in the userControlledInput : 
```js
if (/^[|a-zA-Z.0-9 :"'+-?]+$/.test(userControlledInput)) {
      var result = expressions.compile(userControlledInput);
}
else {
     result = undefined;
}
```
### References
[Removal of angular-expression sandbox](http://blog.angularjs.org/2016/09/angular-16-expression-sandbox-removal.html)
### For more information
If you have any questions or comments about this advisory:
* Open an issue in [angular-expressions](https://github.com/peerigon/angular-expressions/issues)
* [Email us](mailto:contact@javascript-ninja.fr)
### Credits 
The issue was reported by Maxime Nadeau from GoSecure, Inc.</t>
        </is>
      </c>
      <c r="G1847" t="inlineStr">
        <is>
          <t>2021-02-01T15:01:26Z</t>
        </is>
      </c>
      <c r="H1847" t="inlineStr">
        <is>
          <t>&lt; 1.1.2</t>
        </is>
      </c>
      <c r="I1847" t="inlineStr">
        <is>
          <t>1.1.2</t>
        </is>
      </c>
    </row>
    <row r="1848">
      <c r="A1848" s="1" t="n">
        <v>1846</v>
      </c>
      <c r="B1848" t="inlineStr">
        <is>
          <t>CVE-2021-21317</t>
        </is>
      </c>
      <c r="C1848" t="inlineStr">
        <is>
          <t>uap-core</t>
        </is>
      </c>
      <c r="D1848" t="inlineStr">
        <is>
          <t>HIGH</t>
        </is>
      </c>
      <c r="E1848" t="inlineStr">
        <is>
          <t>Denial of Service in uap-core</t>
        </is>
      </c>
      <c r="F1848" t="inlineStr">
        <is>
          <t>## Impact
Some regexes are vulnerable to regular expression denial of service (REDoS) due to overlapping capture groups. This allows remote attackers to overload a server by setting the User-Agent header in an HTTP(S) request to maliciously crafted long strings.
## Patches
Please update uap-core to &gt;= v0.11.0
Downstream packages such as uap-python, uap-ruby etc which depend upon uap-core follow different version schemes.</t>
        </is>
      </c>
      <c r="G1848" t="inlineStr">
        <is>
          <t>2021-02-02T15:46:38Z</t>
        </is>
      </c>
      <c r="H1848" t="inlineStr">
        <is>
          <t>&lt; 0.11.0</t>
        </is>
      </c>
      <c r="I1848" t="inlineStr">
        <is>
          <t>0.11.0</t>
        </is>
      </c>
    </row>
    <row r="1849">
      <c r="A1849" s="1" t="n">
        <v>1847</v>
      </c>
      <c r="B1849" t="inlineStr">
        <is>
          <t>CVE-2021-25912</t>
        </is>
      </c>
      <c r="C1849" t="inlineStr">
        <is>
          <t>dotty</t>
        </is>
      </c>
      <c r="D1849" t="inlineStr">
        <is>
          <t>MODERATE</t>
        </is>
      </c>
      <c r="E1849" t="inlineStr">
        <is>
          <t>Prototype pollution in dotty</t>
        </is>
      </c>
      <c r="F1849" t="inlineStr">
        <is>
          <t>Prototype pollution vulnerability in 'dotty' before version 0.1.1 allows attackers to cause a denial of service and may lead to remote code execution.</t>
        </is>
      </c>
      <c r="G1849" t="inlineStr">
        <is>
          <t>2021-02-05T20:43:08Z</t>
        </is>
      </c>
      <c r="H1849" t="inlineStr">
        <is>
          <t>&lt; 0.1.1</t>
        </is>
      </c>
      <c r="I1849" t="inlineStr">
        <is>
          <t>0.1.1</t>
        </is>
      </c>
    </row>
    <row r="1850">
      <c r="A1850" s="1" t="n">
        <v>1848</v>
      </c>
      <c r="B1850" t="inlineStr">
        <is>
          <t>CVE-2020-28495</t>
        </is>
      </c>
      <c r="C1850" t="inlineStr">
        <is>
          <t>total.js</t>
        </is>
      </c>
      <c r="D1850" t="inlineStr">
        <is>
          <t>HIGH</t>
        </is>
      </c>
      <c r="E1850" t="inlineStr">
        <is>
          <t>Prototype pollution in total.js</t>
        </is>
      </c>
      <c r="F1850" t="inlineStr">
        <is>
          <t>There is a prototype pollution vulnerability in the package total.js before version 3.4.7. The set function can be used to set a value into the object according to the path. However the keys of the path being set are not properly sanitized, leading to a prototype pollution vulnerability. The impact depends on the application. In some cases it is possible to achieve Denial of service (DoS), Remote Code Execution or Property Injection.</t>
        </is>
      </c>
      <c r="G1850" t="inlineStr">
        <is>
          <t>2021-02-05T20:43:19Z</t>
        </is>
      </c>
      <c r="H1850" t="inlineStr">
        <is>
          <t>&lt; 3.4.7</t>
        </is>
      </c>
      <c r="I1850" t="inlineStr">
        <is>
          <t>3.4.7</t>
        </is>
      </c>
    </row>
    <row r="1851">
      <c r="A1851" s="1" t="n">
        <v>1849</v>
      </c>
      <c r="B1851" t="inlineStr">
        <is>
          <t>CVE-2020-28494</t>
        </is>
      </c>
      <c r="C1851" t="inlineStr">
        <is>
          <t>total.js</t>
        </is>
      </c>
      <c r="D1851" t="inlineStr">
        <is>
          <t>HIGH</t>
        </is>
      </c>
      <c r="E1851" t="inlineStr">
        <is>
          <t>Command injection in total.js</t>
        </is>
      </c>
      <c r="F1851" t="inlineStr">
        <is>
          <t>There is a command injection vulnerability that affects the package total.js before version 3.4.7. The issue occurs in the image.pipe and image.stream functions. The type parameter is used to build the command that is then executed using child_process.spawn. The issue occurs because child_process.spawn is called with the option shell set to true and because the type parameter is not properly sanitized.</t>
        </is>
      </c>
      <c r="G1851" t="inlineStr">
        <is>
          <t>2021-02-05T20:43:27Z</t>
        </is>
      </c>
      <c r="H1851" t="inlineStr">
        <is>
          <t>&lt; 3.4.7</t>
        </is>
      </c>
      <c r="I1851" t="inlineStr">
        <is>
          <t>3.4.7</t>
        </is>
      </c>
    </row>
    <row r="1852">
      <c r="A1852" s="1" t="n">
        <v>1850</v>
      </c>
      <c r="B1852" t="inlineStr">
        <is>
          <t>CVE-2021-3189</t>
        </is>
      </c>
      <c r="C1852" t="inlineStr">
        <is>
          <t>slashify</t>
        </is>
      </c>
      <c r="D1852" t="inlineStr">
        <is>
          <t>HIGH</t>
        </is>
      </c>
      <c r="E1852" t="inlineStr">
        <is>
          <t>Open redirect in Slashify</t>
        </is>
      </c>
      <c r="F1852" t="inlineStr">
        <is>
          <t>The package is an Express middleware that normalises routes by stripping any final slash, redirecting, for example, `bookings/latest/` to `bookings/latest`. However, it does not validate the path it redirects to in any way. In particular, if the path starts with two slashes (or two backslashes, or a slash and a backslash, etc.) it may redirect to a different domain.
Consider the [example from the docs](https://www.npmjs.com/package/slashify#usage). Assume we have run it and started a server on `localhost:3000`, then visiting `localhost:3000///github.com/` redirects you to https://github.com.
## Recommendation
This vulnerability is currently un-patched in the `slashify` package so there is no known safe version of this package. Discontinuing use of `slashify` is recommended.</t>
        </is>
      </c>
      <c r="G1852" t="inlineStr">
        <is>
          <t>2021-02-05T20:43:34Z</t>
        </is>
      </c>
      <c r="H1852" t="inlineStr">
        <is>
          <t>&lt;= 1.0.0</t>
        </is>
      </c>
      <c r="I1852" t="inlineStr"/>
    </row>
    <row r="1853">
      <c r="A1853" s="1" t="n">
        <v>1851</v>
      </c>
      <c r="B1853" t="inlineStr">
        <is>
          <t>CVE-2021-21304</t>
        </is>
      </c>
      <c r="C1853" t="inlineStr">
        <is>
          <t>dynamoose</t>
        </is>
      </c>
      <c r="D1853" t="inlineStr">
        <is>
          <t>MODERATE</t>
        </is>
      </c>
      <c r="E1853" t="inlineStr">
        <is>
          <t>Prototype Pollution in Dynamoose</t>
        </is>
      </c>
      <c r="F1853" t="inlineStr">
        <is>
          <t>### Impact
In Dynamoose versions 2.0.0-2.6.0 there was a prototype pollution vulnerability in the internal utility method [`lib/utils/object/set.ts`](https://github.com/dynamoose/dynamoose/blob/master/lib/utils/object/set.ts). This method is used throughout the codebase for various operations throughout Dynamoose.
We have not seen any evidence of this vulnerability being exploited.
We do not believe this issue impacts v1.x.x since this method was added as part of the v2 rewrite. This vulnerability also impacts v2.x.x beta/alpha versions.
### Patches
v2.7.0 includes a patch for this vulnerability.
### Workarounds
We are unaware of any workarounds to patch this vulnerability other than upgrading to v2.7.0 or greater.
### References
- Patch commit hash: 324c62b4709204955931a187362f8999805b1d8e
### For more information
If you have any questions or comments about this advisory:
* [Contact me](https://charlie.fish/contact)
* [Read our Security Policy](https://github.com/dynamoose/dynamoose/blob/master/SECURITY.md)
### Credit
- GitHub CodeQL Code Scanning</t>
        </is>
      </c>
      <c r="G1853" t="inlineStr">
        <is>
          <t>2021-02-08T17:44:01Z</t>
        </is>
      </c>
      <c r="H1853" t="inlineStr">
        <is>
          <t>&gt;= 2.0.0, &lt; 2.7.0</t>
        </is>
      </c>
      <c r="I1853" t="inlineStr">
        <is>
          <t>2.7.0</t>
        </is>
      </c>
    </row>
    <row r="1854">
      <c r="A1854" s="1" t="n">
        <v>1852</v>
      </c>
      <c r="B1854" t="inlineStr">
        <is>
          <t>CVE-2021-21306</t>
        </is>
      </c>
      <c r="C1854" t="inlineStr">
        <is>
          <t>marked</t>
        </is>
      </c>
      <c r="D1854" t="inlineStr">
        <is>
          <t>MODERATE</t>
        </is>
      </c>
      <c r="E1854" t="inlineStr">
        <is>
          <t>Regular Expression Denial of Service (REDoS) in Marked</t>
        </is>
      </c>
      <c r="F1854" t="inlineStr">
        <is>
          <t>### Impact
_What kind of vulnerability is it? Who is impacted?_
[Regular expression Denial of Service](https://owasp.org/www-community/attacks/Regular_expression_Denial_of_Service_-_ReDoS)
A Denial of Service attack can affect anyone who runs user generated code through `marked`.
### Patches
_Has the problem been patched? What versions should users upgrade to?_
patched in v2.0.0
### Workarounds
_Is there a way for users to fix or remediate the vulnerability without upgrading?_
None.
### References
_Are there any links users can visit to find out more?_
https://github.com/markedjs/marked/issues/1927
https://owasp.org/www-community/attacks/Regular_expression_Denial_of_Service_-_ReDoS
### For more information
If you have any questions or comments about this advisory:
* Open an issue in [marked](https://github.com/markedjs/marked/issues)</t>
        </is>
      </c>
      <c r="G1854" t="inlineStr">
        <is>
          <t>2021-02-08T21:17:58Z</t>
        </is>
      </c>
      <c r="H1854" t="inlineStr">
        <is>
          <t>&gt;= 1.1.1, &lt; 2.0.0</t>
        </is>
      </c>
      <c r="I1854" t="inlineStr">
        <is>
          <t>2.0.0</t>
        </is>
      </c>
    </row>
    <row r="1855">
      <c r="A1855" s="1" t="n">
        <v>1853</v>
      </c>
      <c r="B1855" t="inlineStr">
        <is>
          <t>CVE-2020-26299</t>
        </is>
      </c>
      <c r="C1855" t="inlineStr">
        <is>
          <t>ftp-srv</t>
        </is>
      </c>
      <c r="D1855" t="inlineStr">
        <is>
          <t>MODERATE</t>
        </is>
      </c>
      <c r="E1855" t="inlineStr">
        <is>
          <t>File System Bounds Escape</t>
        </is>
      </c>
      <c r="F1855" t="inlineStr">
        <is>
          <t>### Impact
Clients of FTP servers utilizing `ftp-srv` hosted on Windows machines can escape the  FTP user's defined root folder using the expected FTP commands, for example, `CWD` and `UPDR`.
### Background
When windows separators exist within the path (`\`), `path.resolve` leaves the upper pointers intact and allows the user to move beyond the root folder defined for that user. We did not take that into account when creating the path resolve function.
![Screen Shot 2020-12-15 at 6 42 52 PM](https://user-images.githubusercontent.com/3375444/102293941-5a75fb80-3f05-11eb-9d71-0c190a8dcc75.png)
### Patches
None at the moment.
### Workarounds
There are no workarounds for windows servers. Hosting the server on a different OS mitigates the issue.
### References
Issues: 
https://github.com/autovance/ftp-srv/issues/167
https://github.com/autovance/ftp-srv/issues/225
### For more information
If you have any questions or comments about this advisory:
Open an issue at https://github.com/autovance/ftp-srv.
Please email us directly; security@autovance.com.</t>
        </is>
      </c>
      <c r="G1855" t="inlineStr">
        <is>
          <t>2021-02-10T18:11:34Z</t>
        </is>
      </c>
      <c r="H1855" t="inlineStr">
        <is>
          <t>&lt; 4.4.0</t>
        </is>
      </c>
      <c r="I1855" t="inlineStr">
        <is>
          <t>4.4.0</t>
        </is>
      </c>
    </row>
    <row r="1856">
      <c r="A1856" s="1" t="n">
        <v>1854</v>
      </c>
      <c r="B1856" t="inlineStr">
        <is>
          <t>CVE-2021-23327</t>
        </is>
      </c>
      <c r="C1856" t="inlineStr">
        <is>
          <t>apexcharts</t>
        </is>
      </c>
      <c r="D1856" t="inlineStr">
        <is>
          <t>MODERATE</t>
        </is>
      </c>
      <c r="E1856" t="inlineStr">
        <is>
          <t>XSS in apexcharts</t>
        </is>
      </c>
      <c r="F1856" t="inlineStr">
        <is>
          <t>The package apexcharts before 3.24.0 are vulnerable to Cross-site Scripting (XSS) via lack of sanitization of graph legend fields.</t>
        </is>
      </c>
      <c r="G1856" t="inlineStr">
        <is>
          <t>2021-02-11T20:47:34Z</t>
        </is>
      </c>
      <c r="H1856" t="inlineStr">
        <is>
          <t>&lt; 3.24.0</t>
        </is>
      </c>
      <c r="I1856" t="inlineStr">
        <is>
          <t>3.24.0</t>
        </is>
      </c>
    </row>
    <row r="1857">
      <c r="A1857" s="1" t="n">
        <v>1855</v>
      </c>
      <c r="B1857" t="inlineStr">
        <is>
          <t>CVE-2021-27185</t>
        </is>
      </c>
      <c r="C1857" t="inlineStr">
        <is>
          <t>samba-client</t>
        </is>
      </c>
      <c r="D1857" t="inlineStr">
        <is>
          <t>MODERATE</t>
        </is>
      </c>
      <c r="E1857" t="inlineStr">
        <is>
          <t>Command injection in samba-client</t>
        </is>
      </c>
      <c r="F1857" t="inlineStr">
        <is>
          <t>The samba-client package before 4.0.0 for Node.js allows command injection because of the use of process.exec.</t>
        </is>
      </c>
      <c r="G1857" t="inlineStr">
        <is>
          <t>2021-02-11T20:47:27Z</t>
        </is>
      </c>
      <c r="H1857" t="inlineStr">
        <is>
          <t>&lt; 4.0.0</t>
        </is>
      </c>
      <c r="I1857" t="inlineStr">
        <is>
          <t>4.0.0</t>
        </is>
      </c>
    </row>
    <row r="1858">
      <c r="A1858" s="1" t="n">
        <v>1856</v>
      </c>
      <c r="B1858" t="inlineStr">
        <is>
          <t>CVE-2021-21310</t>
        </is>
      </c>
      <c r="C1858" t="inlineStr">
        <is>
          <t>next-auth</t>
        </is>
      </c>
      <c r="D1858" t="inlineStr">
        <is>
          <t>LOW</t>
        </is>
      </c>
      <c r="E1858" t="inlineStr">
        <is>
          <t>Token verification bug in next-auth</t>
        </is>
      </c>
      <c r="F1858" t="inlineStr">
        <is>
          <t>### Impact
Implementations using the **Prisma database adapter** with the **Email provider** **are impacted**.
Implementations using the Prisma database adapter that are not using the Email provider are not impacted.
Implementations using the default database adapter (TypeORM) with the Email provider are not impacted.
Implementations not using a database are not impacted.
### Patches
This issue is fixed in 3.3.0 and newer versions.
### Workarounds
Those not able to upgrade can alternatively disable the Email provider as a workaround.
### Description
The Prisma database adapter was checking the verification token but not the identifier (the email address associated with the token). This made it possible to use a valid token assigned to one user, to sign in as another user when using the Prima adapter in conjunction with the Email provider. The defect is specific to the community-supported Prisma database adapter in versions &lt;3.3.0 and is not present in the default database adapter (TypeORM).
*Note:  The current community-supported adapter was not developed by Prisma.*
The defect was a problem in the implementation of verification function the adapter and is not directly related to Prisma.
The flaw may exist in other third party database adapters that do not check both the identifier and token values.
The design of the database adapter API may be revised in future to help reduce the likelyhood of similar defects.
### Timeline
On Monday (2021-02-08) we were notified via responsible disclosure by Alessandro Angelino (@AlessandroA) of a flaw in the implementation of the Prisma database adapter included with NextAuth.js. A detailed write up and proof of concept were provided.
The following day (2021-02-09) we published a fix in v3.3.0 and confirmed through internal testing, and with Alessandro, that the issue was resolved in the new release and prompted users to upgrade.
On 2021-02-10 we received a CVE ID and published this advisory within a few hours of notification.
We would like to thank Alessandro for using responsible disclose to allow us to address the issue promptly and publish this advisory once an update was available that resolved the issue and Balázs Orbán (@balazsorban44) for facilitating a timely release of the fix.</t>
        </is>
      </c>
      <c r="G1858" t="inlineStr">
        <is>
          <t>2021-02-11T21:36:24Z</t>
        </is>
      </c>
      <c r="H1858" t="inlineStr">
        <is>
          <t>&lt; 3.3.0</t>
        </is>
      </c>
      <c r="I1858" t="inlineStr">
        <is>
          <t>3.3.0</t>
        </is>
      </c>
    </row>
    <row r="1859">
      <c r="A1859" s="1" t="n">
        <v>1857</v>
      </c>
      <c r="B1859" t="inlineStr">
        <is>
          <t>CVE-2021-21315</t>
        </is>
      </c>
      <c r="C1859" t="inlineStr">
        <is>
          <t>systeminformation</t>
        </is>
      </c>
      <c r="D1859" t="inlineStr">
        <is>
          <t>MODERATE</t>
        </is>
      </c>
      <c r="E1859" t="inlineStr">
        <is>
          <t>Command Injection Vulnerability</t>
        </is>
      </c>
      <c r="F1859" t="inlineStr">
        <is>
          <t>### Impact
command injection vulnerability
### Patches
Problem was fixed with a parameter check. Please upgrade to version &gt;= 5.3.1
### Workarounds
If you cannot upgrade, be sure to check or sanitize service parameters that are passed to si.inetLatency(), si.inetChecksite(), si.services(), si.processLoad() ... do only allow strings, reject any arrays. String sanitation works as expected.</t>
        </is>
      </c>
      <c r="G1859" t="inlineStr">
        <is>
          <t>2021-02-16T16:51:04Z</t>
        </is>
      </c>
      <c r="H1859" t="inlineStr">
        <is>
          <t>&lt; 5.3.1</t>
        </is>
      </c>
      <c r="I1859" t="inlineStr">
        <is>
          <t>5.3.1</t>
        </is>
      </c>
    </row>
    <row r="1860">
      <c r="A1860" s="1" t="n">
        <v>1858</v>
      </c>
      <c r="B1860" t="inlineStr">
        <is>
          <t>CVE-2020-8902</t>
        </is>
      </c>
      <c r="C1860" t="inlineStr">
        <is>
          <t>rendertron</t>
        </is>
      </c>
      <c r="D1860" t="inlineStr">
        <is>
          <t>MODERATE</t>
        </is>
      </c>
      <c r="E1860" t="inlineStr">
        <is>
          <t>SSRF in Rendertron</t>
        </is>
      </c>
      <c r="F1860" t="inlineStr">
        <is>
          <t>Rendertron versions prior to 3.0.0 are are susceptible to a Server-Side Request Forgery (SSRF) attack. An attacker can use a specially crafted webpage to force a rendertron headless chrome process to render internal sites it has access to, and display it as a screenshot. Suggested mitigations are to upgrade your rendertron to version 3.0.0, or, if you cannot update, to secure the infrastructure to limit the headless chrome's access to your internal domain.</t>
        </is>
      </c>
      <c r="G1860" t="inlineStr">
        <is>
          <t>2021-03-01T19:38:23Z</t>
        </is>
      </c>
      <c r="H1860" t="inlineStr">
        <is>
          <t>&lt; 3.0.0</t>
        </is>
      </c>
      <c r="I1860" t="inlineStr">
        <is>
          <t>3.0.0</t>
        </is>
      </c>
    </row>
    <row r="1861">
      <c r="A1861" s="1" t="n">
        <v>1859</v>
      </c>
      <c r="B1861" t="inlineStr">
        <is>
          <t>CVE-2021-23342</t>
        </is>
      </c>
      <c r="C1861" t="inlineStr">
        <is>
          <t>docsify</t>
        </is>
      </c>
      <c r="D1861" t="inlineStr">
        <is>
          <t>HIGH</t>
        </is>
      </c>
      <c r="E1861" t="inlineStr">
        <is>
          <t>XSS in docsify</t>
        </is>
      </c>
      <c r="F1861" t="inlineStr">
        <is>
          <t>This affects the package docsify before 4.12.0. It is possible to bypass the remediation done by CVE-2020-7680 and execute malicious JavaScript through the following methods 1) When parsing HTML from remote URLs, the HTML code on the main page is sanitized, but this sanitization is not taking place in the sidebar. 2) The isURL external check can be bypassed by inserting more “////” characters</t>
        </is>
      </c>
      <c r="G1861" t="inlineStr">
        <is>
          <t>2021-03-01T19:44:27Z</t>
        </is>
      </c>
      <c r="H1861" t="inlineStr">
        <is>
          <t>&lt; 4.12.0</t>
        </is>
      </c>
      <c r="I1861" t="inlineStr">
        <is>
          <t>4.12.0</t>
        </is>
      </c>
    </row>
    <row r="1862">
      <c r="A1862" s="1" t="n">
        <v>1860</v>
      </c>
      <c r="B1862" t="inlineStr">
        <is>
          <t>CVE-2021-23341</t>
        </is>
      </c>
      <c r="C1862" t="inlineStr">
        <is>
          <t>prismjs</t>
        </is>
      </c>
      <c r="D1862" t="inlineStr">
        <is>
          <t>HIGH</t>
        </is>
      </c>
      <c r="E1862" t="inlineStr">
        <is>
          <t>Denial of service in prismjs</t>
        </is>
      </c>
      <c r="F1862" t="inlineStr">
        <is>
          <t>The package prismjs before 1.23.0 are vulnerable to Regular Expression Denial of Service (ReDoS) via the prism-asciidoc, prism-rest, prism-tap and prism-eiffel components.</t>
        </is>
      </c>
      <c r="G1862" t="inlineStr">
        <is>
          <t>2021-03-01T19:52:33Z</t>
        </is>
      </c>
      <c r="H1862" t="inlineStr">
        <is>
          <t>&lt; 1.23.0</t>
        </is>
      </c>
      <c r="I1862" t="inlineStr">
        <is>
          <t>1.23.0</t>
        </is>
      </c>
    </row>
    <row r="1863">
      <c r="A1863" s="1" t="n">
        <v>1861</v>
      </c>
      <c r="B1863" t="inlineStr">
        <is>
          <t>CVE-2020-28496</t>
        </is>
      </c>
      <c r="C1863" t="inlineStr">
        <is>
          <t>three</t>
        </is>
      </c>
      <c r="D1863" t="inlineStr">
        <is>
          <t>HIGH</t>
        </is>
      </c>
      <c r="E1863" t="inlineStr">
        <is>
          <t>Denial of service in three</t>
        </is>
      </c>
      <c r="F1863" t="inlineStr">
        <is>
          <t>This affects the package three before 0.125.0. This can happen when handling rgb or hsl colors. PoC: var three = require('three') function build_blank (n) { var ret = "rgb(" for (var i = 0; i &lt; n; i++) { ret += " " } return ret + ""; } var Color = three.Color var time = Date.now(); new Color(build_blank(50000)) var time_cost = Date.now() - time; console.log(time_cost+" ms")</t>
        </is>
      </c>
      <c r="G1863" t="inlineStr">
        <is>
          <t>2021-03-01T19:57:16Z</t>
        </is>
      </c>
      <c r="H1863" t="inlineStr">
        <is>
          <t>&lt; 0.125.0</t>
        </is>
      </c>
      <c r="I1863" t="inlineStr">
        <is>
          <t>0.125.0</t>
        </is>
      </c>
    </row>
    <row r="1864">
      <c r="A1864" s="1" t="n">
        <v>1862</v>
      </c>
      <c r="B1864" t="inlineStr">
        <is>
          <t>CVE-2021-21297</t>
        </is>
      </c>
      <c r="C1864" t="inlineStr">
        <is>
          <t>@node-red/runtime</t>
        </is>
      </c>
      <c r="D1864" t="inlineStr">
        <is>
          <t>HIGH</t>
        </is>
      </c>
      <c r="E1864" t="inlineStr">
        <is>
          <t>Prototype Pollution in Node-Red</t>
        </is>
      </c>
      <c r="F1864" t="inlineStr">
        <is>
          <t>### Impact
Node-RED 1.2.7 and earlier contains a Prototype Pollution vulnerability in the admin API. A badly formed request can modify the prototype of the default JavaScript Object with the potential to affect the default behaviour of the Node-RED runtime.
### Patches
The vulnerability is patched in the 1.2.8 release.
### Workarounds
A workaround is to ensure only authorised users are able to access the editor url.
### For more information
If you have any questions or comments about this advisory:
* Email us at [team@nodered.org](mailto:team@nodered.org)
### Acknowledgements
Thanks to the Tencent Woodpecker Security Team for disclosing this vulnerability.</t>
        </is>
      </c>
      <c r="G1864" t="inlineStr">
        <is>
          <t>2021-02-26T16:31:05Z</t>
        </is>
      </c>
      <c r="H1864" t="inlineStr">
        <is>
          <t>&lt; 1.2.8</t>
        </is>
      </c>
      <c r="I1864" t="inlineStr">
        <is>
          <t>1.2.8</t>
        </is>
      </c>
    </row>
    <row r="1865">
      <c r="A1865" s="1" t="n">
        <v>1863</v>
      </c>
      <c r="B1865" t="inlineStr">
        <is>
          <t>CVE-2021-21298</t>
        </is>
      </c>
      <c r="C1865" t="inlineStr">
        <is>
          <t>@node-red/runtime</t>
        </is>
      </c>
      <c r="D1865" t="inlineStr">
        <is>
          <t>LOW</t>
        </is>
      </c>
      <c r="E1865" t="inlineStr">
        <is>
          <t>Path traversal in Node-Red</t>
        </is>
      </c>
      <c r="F1865" t="inlineStr">
        <is>
          <t>### Impact
This vulnerability allows arbitrary path traversal via the Projects API.
If the Projects feature is enabled, a user with `projects.read` permission is able to access any file via the Projects API.
### Patches
The issue has been patched in Node-RED 1.2.8
### Workarounds
The vulnerability applies only to the Projects feature which is not enabled by default in Node-RED.
The primary workaround is not give untrusted users read access to the Node-RED editor.
### For more information
If you have any questions or comments about this advisory:
* Email us at [team@nodered.org](mailto:team@nodered.org)
### Acknowledgements
Thanks to the Tencent Woodpecker Security Team for disclosing this vulnerability.</t>
        </is>
      </c>
      <c r="G1865" t="inlineStr">
        <is>
          <t>2021-02-26T16:31:23Z</t>
        </is>
      </c>
      <c r="H1865" t="inlineStr">
        <is>
          <t>&lt; 1.2.8</t>
        </is>
      </c>
      <c r="I1865" t="inlineStr">
        <is>
          <t>1.2.8</t>
        </is>
      </c>
    </row>
    <row r="1866">
      <c r="A1866" s="1" t="n">
        <v>1864</v>
      </c>
      <c r="B1866" t="inlineStr">
        <is>
          <t>CVE-2021-27405</t>
        </is>
      </c>
      <c r="C1866" t="inlineStr">
        <is>
          <t>@progfay/scrapbox-parser</t>
        </is>
      </c>
      <c r="D1866" t="inlineStr">
        <is>
          <t>MODERATE</t>
        </is>
      </c>
      <c r="E1866" t="inlineStr">
        <is>
          <t>Regular expression Denial of Service in @progfay/scrapbox-parser</t>
        </is>
      </c>
      <c r="F1866" t="inlineStr">
        <is>
          <t>### Impact
A [Regular expression Denial of Service](https://owasp.org/www-community/attacks/Regular_expression_Denial_of_Service_-_ReDoS) flaw was found in the @progfay/scrapbox-parser package before 6.0.3, 7.0.2 for Node.js.
The attacker that is able to be parsed a specially crafted text may cause the application to consume an excessive amount of CPU.
### Patches
Upgrade to version 6.0.3, 7.0.2 or later.
### Workarounds
Avoid to parse text with a lot of `[` chars.
### References
* https://github.com/progfay/scrapbox-parser/pull/519
* https://github.com/progfay/scrapbox-parser/pull/539
* https://github.com/progfay/scrapbox-parser/pull/540
* https://cve.mitre.org/cgi-bin/cvename.cgi?name=2021-27405
* https://snyk.io/vuln/SNYK-JS-PROGFAYSCRAPBOXPARSER-1076803
### For more information
If you have any questions or comments about this advisory:
* Open an issue in [github.com/progfay/scrapbox-parser](https://github.com/progfay/scrapbox-parser/issues)</t>
        </is>
      </c>
      <c r="G1866" t="inlineStr">
        <is>
          <t>2021-03-01T20:44:44Z</t>
        </is>
      </c>
      <c r="H1866" t="inlineStr">
        <is>
          <t>&lt; 6.0.3</t>
        </is>
      </c>
      <c r="I1866" t="inlineStr">
        <is>
          <t>6.0.3</t>
        </is>
      </c>
    </row>
    <row r="1867">
      <c r="A1867" s="1" t="n">
        <v>1865</v>
      </c>
      <c r="B1867" t="inlineStr">
        <is>
          <t>CVE-2021-27405</t>
        </is>
      </c>
      <c r="C1867" t="inlineStr">
        <is>
          <t>@progfay/scrapbox-parser</t>
        </is>
      </c>
      <c r="D1867" t="inlineStr">
        <is>
          <t>MODERATE</t>
        </is>
      </c>
      <c r="E1867" t="inlineStr">
        <is>
          <t>Regular expression Denial of Service in @progfay/scrapbox-parser</t>
        </is>
      </c>
      <c r="F1867" t="inlineStr">
        <is>
          <t>### Impact
A [Regular expression Denial of Service](https://owasp.org/www-community/attacks/Regular_expression_Denial_of_Service_-_ReDoS) flaw was found in the @progfay/scrapbox-parser package before 6.0.3, 7.0.2 for Node.js.
The attacker that is able to be parsed a specially crafted text may cause the application to consume an excessive amount of CPU.
### Patches
Upgrade to version 6.0.3, 7.0.2 or later.
### Workarounds
Avoid to parse text with a lot of `[` chars.
### References
* https://github.com/progfay/scrapbox-parser/pull/519
* https://github.com/progfay/scrapbox-parser/pull/539
* https://github.com/progfay/scrapbox-parser/pull/540
* https://cve.mitre.org/cgi-bin/cvename.cgi?name=2021-27405
* https://snyk.io/vuln/SNYK-JS-PROGFAYSCRAPBOXPARSER-1076803
### For more information
If you have any questions or comments about this advisory:
* Open an issue in [github.com/progfay/scrapbox-parser](https://github.com/progfay/scrapbox-parser/issues)</t>
        </is>
      </c>
      <c r="G1867" t="inlineStr">
        <is>
          <t>2021-03-01T20:44:44Z</t>
        </is>
      </c>
      <c r="H1867" t="inlineStr">
        <is>
          <t>&gt;= 7.0.0, &lt; 7.0.2</t>
        </is>
      </c>
      <c r="I1867" t="inlineStr">
        <is>
          <t>7.0.2</t>
        </is>
      </c>
    </row>
    <row r="1868">
      <c r="A1868" s="1" t="n">
        <v>1866</v>
      </c>
      <c r="B1868" t="inlineStr">
        <is>
          <t>CVE-2021-27516</t>
        </is>
      </c>
      <c r="C1868" t="inlineStr">
        <is>
          <t>urijs</t>
        </is>
      </c>
      <c r="D1868" t="inlineStr">
        <is>
          <t>MODERATE</t>
        </is>
      </c>
      <c r="E1868" t="inlineStr">
        <is>
          <t>Hostname spoofing via backslashes in URL</t>
        </is>
      </c>
      <c r="F1868" t="inlineStr">
        <is>
          <t>### Impact
If using affected versions to determine a URL's hostname, the hostname can be spoofed by using a backslash (`\`) character as part of the scheme delimiter, e.g. `scheme:/\hostname`. If the hostname is used in security decisions, the decision may be incorrect.
Depending on library usage and attacker intent, impacts may include allow/block list bypasses, SSRF attacks, open redirects, or other undesired behavior.
Example URL: `https:/\expected-example.com/path`
Escaped string: `https:/\\expected-example.com/path` (JavaScript strings must escape backslash)
Affected versions incorrectly return no hostname. Patched versions correctly return `expected-example.com`. Patched versions match the behavior of other parsers which implement the [WHATWG URL specification](https://url.spec.whatwg.org/), including web browsers and [Node's built-in URL class](https://nodejs.org/api/url.html).
### Patches
Version 1.19.6 is patched against all known payload variants.
### References
https://github.com/medialize/URI.js/releases/tag/v1.19.6 (fix for this particular bypass)
https://github.com/medialize/URI.js/releases/tag/v1.19.4 (fix for related bypass)
https://github.com/medialize/URI.js/releases/tag/v1.19.3 (fix for related bypass)
[PR #233](https://github.com/medialize/URI.js/pull/233) (initial fix for backslash handling)
### For more information
If you have any questions or comments about this advisory, open an issue in https://github.com/medialize/URI.js
### Reporter credit
[Yaniv Nizry](https://twitter.com/ynizry) from the CxSCA AppSec team at Checkmarx</t>
        </is>
      </c>
      <c r="G1868" t="inlineStr">
        <is>
          <t>2021-03-01T20:03:53Z</t>
        </is>
      </c>
      <c r="H1868" t="inlineStr">
        <is>
          <t>&lt; 1.19.6</t>
        </is>
      </c>
      <c r="I1868" t="inlineStr">
        <is>
          <t>1.19.6</t>
        </is>
      </c>
    </row>
    <row r="1869">
      <c r="A1869" s="1" t="n">
        <v>1867</v>
      </c>
      <c r="B1869" t="inlineStr">
        <is>
          <t>CVE-2021-21320</t>
        </is>
      </c>
      <c r="C1869" t="inlineStr">
        <is>
          <t>matrix-react-sdk</t>
        </is>
      </c>
      <c r="D1869" t="inlineStr">
        <is>
          <t>LOW</t>
        </is>
      </c>
      <c r="E1869" t="inlineStr">
        <is>
          <t>User content sandbox can be confused into opening arbitrary documents</t>
        </is>
      </c>
      <c r="F1869" t="inlineStr">
        <is>
          <t>### Impact
The user content sandbox can be abused to trick users into opening unexpected documents. The content is opened with a `blob` origin that cannot access Matrix user data, so messages and secrets are not at risk.
### Patches
This has been fixed by https://github.com/matrix-org/matrix-react-sdk/pull/5657, which is included in 3.15.0.
### Workarounds
There are no known workarounds.</t>
        </is>
      </c>
      <c r="G1869" t="inlineStr">
        <is>
          <t>2021-03-03T02:23:56Z</t>
        </is>
      </c>
      <c r="H1869" t="inlineStr">
        <is>
          <t>&lt; 3.15.0</t>
        </is>
      </c>
      <c r="I1869" t="inlineStr">
        <is>
          <t>3.15.0</t>
        </is>
      </c>
    </row>
    <row r="1870">
      <c r="A1870" s="1" t="n">
        <v>1868</v>
      </c>
      <c r="B1870" t="inlineStr">
        <is>
          <t>CVE-2021-21321</t>
        </is>
      </c>
      <c r="C1870" t="inlineStr">
        <is>
          <t>fastify-reply-from</t>
        </is>
      </c>
      <c r="D1870" t="inlineStr">
        <is>
          <t>CRITICAL</t>
        </is>
      </c>
      <c r="E1870" t="inlineStr">
        <is>
          <t>Prefix escape</t>
        </is>
      </c>
      <c r="F1870" t="inlineStr">
        <is>
          <t>### Impact
By crafting a specific URL, it is possible to escape the prefix of the proxied backend service.
If the base url of the proxied server is `/pub/`, a user expect that accessing `/priv` on the target service would not be possible. Unfortunately, it is.
[CVSS:3.1/AV:N/AC:L/PR:N/UI:N/S:C/C:H/I:H/A:N](https://www.first.org/cvss/calculator/3.1#CVSS:3.1/AV:N/AC:L/PR:N/UI:N/S:C/C:H/I:H/A:N)
### Patches
A patch have been submitted by Corey Farrell git@cfware.com, the reporter.
All releases after v4.0.2 include the fix.
### Workarounds
There are no workaround available.
### For more information
If you have any questions or comments about this advisory:
* Open an issue in [fastify-reply-from](https://github.com/fastify/fastify-reply-from)
* Email us at [hello@matteocollina.com](mailto:hello@matteocollina.com)</t>
        </is>
      </c>
      <c r="G1870" t="inlineStr">
        <is>
          <t>2021-03-03T01:52:05Z</t>
        </is>
      </c>
      <c r="H1870" t="inlineStr">
        <is>
          <t>&lt; 4.0.2</t>
        </is>
      </c>
      <c r="I1870" t="inlineStr">
        <is>
          <t>4.0.2</t>
        </is>
      </c>
    </row>
    <row r="1871">
      <c r="A1871" s="1" t="n">
        <v>1869</v>
      </c>
      <c r="B1871" t="inlineStr">
        <is>
          <t>CVE-2021-21322</t>
        </is>
      </c>
      <c r="C1871" t="inlineStr">
        <is>
          <t>fastify-http-proxy</t>
        </is>
      </c>
      <c r="D1871" t="inlineStr">
        <is>
          <t>LOW</t>
        </is>
      </c>
      <c r="E1871" t="inlineStr">
        <is>
          <t>Prefix escape</t>
        </is>
      </c>
      <c r="F1871" t="inlineStr">
        <is>
          <t>### Impact
By crafting a specific URL, it is possible to escape the prefix of the proxied backend service.
If the base url of the proxied server is `/pub/`, a user expect that accessing `/priv` on the target service would not be possible. Unfortunately, it is.
[CVSS:3.1/AV:N/AC:L/PR:N/UI:N/S:C/C:H/I:H/A:N](https://www.first.org/cvss/calculator/3.1#CVSS:3.1/AV:N/AC:L/PR:N/UI:N/S:C/C:H/I:H/A:N)
### Patches
All releases after v4.3.1 include the fix.
### Workarounds
There are no workaround available.
### For more information
If you have any questions or comments about this advisory:
* Open an issue in [fastify-reply-from](https://github.com/fastify/fastify-reply-from)
* Email us at [hello@matteocollina.com](mailto:hello@matteocollina.com)</t>
        </is>
      </c>
      <c r="G1871" t="inlineStr">
        <is>
          <t>2021-03-03T02:18:08Z</t>
        </is>
      </c>
      <c r="H1871" t="inlineStr">
        <is>
          <t>&lt; 4.3.1</t>
        </is>
      </c>
      <c r="I1871" t="inlineStr">
        <is>
          <t>4.3.1</t>
        </is>
      </c>
    </row>
    <row r="1872">
      <c r="A1872" s="1" t="n">
        <v>1870</v>
      </c>
      <c r="B1872" t="inlineStr">
        <is>
          <t>CVE-2021-21353</t>
        </is>
      </c>
      <c r="C1872" t="inlineStr">
        <is>
          <t>pug</t>
        </is>
      </c>
      <c r="D1872" t="inlineStr">
        <is>
          <t>HIGH</t>
        </is>
      </c>
      <c r="E1872" t="inlineStr">
        <is>
          <t>Remote code execution via the `pretty` option.</t>
        </is>
      </c>
      <c r="F1872" t="inlineStr">
        <is>
          <t>### Impact
If a remote attacker was able to control the `pretty` option of the pug compiler, e.g. if you spread a user provided object such as the query parameters of a request into the pug template inputs, it was possible for them to achieve remote code execution on the node.js backend.
### Patches
Upgrade to `pug@3.0.1` or `pug-code-gen@3.0.2` or `pug-code-gen@2.0.3`, which correctly sanitise the parameter.
### Workarounds
If there is no way for un-trusted input to be passed to pug as the `pretty` option, e.g. if you compile templates in advance before applying user input to them, you do not need to upgrade.
### References
Original report: https://github.com/pugjs/pug/issues/3312
### For more information
If you believe you have found other vulnerabilities, please **DO NOT** open an issue. Instead, you can follow the instructions in our [Security Policy](https://github.com/pugjs/pug/blob/master/SECURITY.md)</t>
        </is>
      </c>
      <c r="G1872" t="inlineStr">
        <is>
          <t>2021-03-03T02:03:52Z</t>
        </is>
      </c>
      <c r="H1872" t="inlineStr">
        <is>
          <t>&lt; 3.0.1</t>
        </is>
      </c>
      <c r="I1872" t="inlineStr">
        <is>
          <t>3.0.1</t>
        </is>
      </c>
    </row>
    <row r="1873">
      <c r="A1873" s="1" t="n">
        <v>1871</v>
      </c>
      <c r="B1873" t="inlineStr">
        <is>
          <t>CVE-2021-21353</t>
        </is>
      </c>
      <c r="C1873" t="inlineStr">
        <is>
          <t>pug-code-gen</t>
        </is>
      </c>
      <c r="D1873" t="inlineStr">
        <is>
          <t>HIGH</t>
        </is>
      </c>
      <c r="E1873" t="inlineStr">
        <is>
          <t>Remote code execution via the `pretty` option.</t>
        </is>
      </c>
      <c r="F1873" t="inlineStr">
        <is>
          <t>### Impact
If a remote attacker was able to control the `pretty` option of the pug compiler, e.g. if you spread a user provided object such as the query parameters of a request into the pug template inputs, it was possible for them to achieve remote code execution on the node.js backend.
### Patches
Upgrade to `pug@3.0.1` or `pug-code-gen@3.0.2` or `pug-code-gen@2.0.3`, which correctly sanitise the parameter.
### Workarounds
If there is no way for un-trusted input to be passed to pug as the `pretty` option, e.g. if you compile templates in advance before applying user input to them, you do not need to upgrade.
### References
Original report: https://github.com/pugjs/pug/issues/3312
### For more information
If you believe you have found other vulnerabilities, please **DO NOT** open an issue. Instead, you can follow the instructions in our [Security Policy](https://github.com/pugjs/pug/blob/master/SECURITY.md)</t>
        </is>
      </c>
      <c r="G1873" t="inlineStr">
        <is>
          <t>2021-03-03T02:03:52Z</t>
        </is>
      </c>
      <c r="H1873" t="inlineStr">
        <is>
          <t>&lt; 2.0.3</t>
        </is>
      </c>
      <c r="I1873" t="inlineStr">
        <is>
          <t>2.0.3</t>
        </is>
      </c>
    </row>
    <row r="1874">
      <c r="A1874" s="1" t="n">
        <v>1872</v>
      </c>
      <c r="B1874" t="inlineStr">
        <is>
          <t>CVE-2021-21353</t>
        </is>
      </c>
      <c r="C1874" t="inlineStr">
        <is>
          <t>pug-code-gen</t>
        </is>
      </c>
      <c r="D1874" t="inlineStr">
        <is>
          <t>HIGH</t>
        </is>
      </c>
      <c r="E1874" t="inlineStr">
        <is>
          <t>Remote code execution via the `pretty` option.</t>
        </is>
      </c>
      <c r="F1874" t="inlineStr">
        <is>
          <t>### Impact
If a remote attacker was able to control the `pretty` option of the pug compiler, e.g. if you spread a user provided object such as the query parameters of a request into the pug template inputs, it was possible for them to achieve remote code execution on the node.js backend.
### Patches
Upgrade to `pug@3.0.1` or `pug-code-gen@3.0.2` or `pug-code-gen@2.0.3`, which correctly sanitise the parameter.
### Workarounds
If there is no way for un-trusted input to be passed to pug as the `pretty` option, e.g. if you compile templates in advance before applying user input to them, you do not need to upgrade.
### References
Original report: https://github.com/pugjs/pug/issues/3312
### For more information
If you believe you have found other vulnerabilities, please **DO NOT** open an issue. Instead, you can follow the instructions in our [Security Policy](https://github.com/pugjs/pug/blob/master/SECURITY.md)</t>
        </is>
      </c>
      <c r="G1874" t="inlineStr">
        <is>
          <t>2021-03-03T02:03:52Z</t>
        </is>
      </c>
      <c r="H1874" t="inlineStr">
        <is>
          <t>&gt;= 3.0.0, &lt; 3.0.2</t>
        </is>
      </c>
      <c r="I1874" t="inlineStr">
        <is>
          <t>3.0.2</t>
        </is>
      </c>
    </row>
    <row r="1875">
      <c r="A1875" s="1" t="n">
        <v>1873</v>
      </c>
      <c r="B1875" t="inlineStr">
        <is>
          <t>CVE-2021-1725</t>
        </is>
      </c>
      <c r="C1875" t="inlineStr">
        <is>
          <t>botframework-connector</t>
        </is>
      </c>
      <c r="D1875" t="inlineStr">
        <is>
          <t>HIGH</t>
        </is>
      </c>
      <c r="E1875" t="inlineStr">
        <is>
          <t>Improper Authentication</t>
        </is>
      </c>
      <c r="F1875" t="inlineStr">
        <is>
          <t>### Impact
A maliciously crafted claim may be incorrectly authenticated by the bot. Impacts bots that are not configured to be used as a Skill. This vulnerability requires an attacker to have internal knowledge of the bot.
### Patches
The problem has been patched in all affected versions. Please see the list of patched versions for the most appropriate one for your individual case.
### Workarounds
Users who do not wish or are not able to upgrade can add an authentication configuration containing ClaimsValidator, which throws an exception if the Claims are Skill Claims.
For detailed instructions, see the link in the References section.
### For more information
If you have any questions or comments about this advisory:
* Open an issue in [Microsoft Bot Builder SDK](https://github.com/microsoft/botbuilder-dotnet)
* Email us at [bf-reports@microsoft.com](mailto:bf-reports@microsoft.com)</t>
        </is>
      </c>
      <c r="G1875" t="inlineStr">
        <is>
          <t>2021-03-08T15:49:53Z</t>
        </is>
      </c>
      <c r="H1875" t="inlineStr">
        <is>
          <t>&gt;= 4.7.0, &lt; 4.7.3</t>
        </is>
      </c>
      <c r="I1875" t="inlineStr">
        <is>
          <t>4.7.3</t>
        </is>
      </c>
    </row>
    <row r="1876">
      <c r="A1876" s="1" t="n">
        <v>1874</v>
      </c>
      <c r="B1876" t="inlineStr">
        <is>
          <t>CVE-2021-1725</t>
        </is>
      </c>
      <c r="C1876" t="inlineStr">
        <is>
          <t>botframework-connector</t>
        </is>
      </c>
      <c r="D1876" t="inlineStr">
        <is>
          <t>HIGH</t>
        </is>
      </c>
      <c r="E1876" t="inlineStr">
        <is>
          <t>Improper Authentication</t>
        </is>
      </c>
      <c r="F1876" t="inlineStr">
        <is>
          <t>### Impact
A maliciously crafted claim may be incorrectly authenticated by the bot. Impacts bots that are not configured to be used as a Skill. This vulnerability requires an attacker to have internal knowledge of the bot.
### Patches
The problem has been patched in all affected versions. Please see the list of patched versions for the most appropriate one for your individual case.
### Workarounds
Users who do not wish or are not able to upgrade can add an authentication configuration containing ClaimsValidator, which throws an exception if the Claims are Skill Claims.
For detailed instructions, see the link in the References section.
### For more information
If you have any questions or comments about this advisory:
* Open an issue in [Microsoft Bot Builder SDK](https://github.com/microsoft/botbuilder-dotnet)
* Email us at [bf-reports@microsoft.com](mailto:bf-reports@microsoft.com)</t>
        </is>
      </c>
      <c r="G1876" t="inlineStr">
        <is>
          <t>2021-03-08T15:49:53Z</t>
        </is>
      </c>
      <c r="H1876">
        <f> 4.8.0</f>
        <v/>
      </c>
      <c r="I1876" t="inlineStr">
        <is>
          <t>4.8.1</t>
        </is>
      </c>
    </row>
    <row r="1877">
      <c r="A1877" s="1" t="n">
        <v>1875</v>
      </c>
      <c r="B1877" t="inlineStr">
        <is>
          <t>CVE-2021-1725</t>
        </is>
      </c>
      <c r="C1877" t="inlineStr">
        <is>
          <t>botframework-connector</t>
        </is>
      </c>
      <c r="D1877" t="inlineStr">
        <is>
          <t>HIGH</t>
        </is>
      </c>
      <c r="E1877" t="inlineStr">
        <is>
          <t>Improper Authentication</t>
        </is>
      </c>
      <c r="F1877" t="inlineStr">
        <is>
          <t>### Impact
A maliciously crafted claim may be incorrectly authenticated by the bot. Impacts bots that are not configured to be used as a Skill. This vulnerability requires an attacker to have internal knowledge of the bot.
### Patches
The problem has been patched in all affected versions. Please see the list of patched versions for the most appropriate one for your individual case.
### Workarounds
Users who do not wish or are not able to upgrade can add an authentication configuration containing ClaimsValidator, which throws an exception if the Claims are Skill Claims.
For detailed instructions, see the link in the References section.
### For more information
If you have any questions or comments about this advisory:
* Open an issue in [Microsoft Bot Builder SDK](https://github.com/microsoft/botbuilder-dotnet)
* Email us at [bf-reports@microsoft.com](mailto:bf-reports@microsoft.com)</t>
        </is>
      </c>
      <c r="G1877" t="inlineStr">
        <is>
          <t>2021-03-08T15:49:53Z</t>
        </is>
      </c>
      <c r="H1877" t="inlineStr">
        <is>
          <t>&gt;= 4.9.0, &lt; 4.9.4</t>
        </is>
      </c>
      <c r="I1877" t="inlineStr">
        <is>
          <t>4.9.4</t>
        </is>
      </c>
    </row>
    <row r="1878">
      <c r="A1878" s="1" t="n">
        <v>1876</v>
      </c>
      <c r="B1878" t="inlineStr">
        <is>
          <t>CVE-2021-1725</t>
        </is>
      </c>
      <c r="C1878" t="inlineStr">
        <is>
          <t>botframework-connector</t>
        </is>
      </c>
      <c r="D1878" t="inlineStr">
        <is>
          <t>HIGH</t>
        </is>
      </c>
      <c r="E1878" t="inlineStr">
        <is>
          <t>Improper Authentication</t>
        </is>
      </c>
      <c r="F1878" t="inlineStr">
        <is>
          <t>### Impact
A maliciously crafted claim may be incorrectly authenticated by the bot. Impacts bots that are not configured to be used as a Skill. This vulnerability requires an attacker to have internal knowledge of the bot.
### Patches
The problem has been patched in all affected versions. Please see the list of patched versions for the most appropriate one for your individual case.
### Workarounds
Users who do not wish or are not able to upgrade can add an authentication configuration containing ClaimsValidator, which throws an exception if the Claims are Skill Claims.
For detailed instructions, see the link in the References section.
### For more information
If you have any questions or comments about this advisory:
* Open an issue in [Microsoft Bot Builder SDK](https://github.com/microsoft/botbuilder-dotnet)
* Email us at [bf-reports@microsoft.com](mailto:bf-reports@microsoft.com)</t>
        </is>
      </c>
      <c r="G1878" t="inlineStr">
        <is>
          <t>2021-03-08T15:49:53Z</t>
        </is>
      </c>
      <c r="H1878" t="inlineStr">
        <is>
          <t>&gt;= 4.10.0, &lt; 4.10.3</t>
        </is>
      </c>
      <c r="I1878" t="inlineStr">
        <is>
          <t>4.10.3</t>
        </is>
      </c>
    </row>
    <row r="1879">
      <c r="A1879" s="1" t="n">
        <v>1877</v>
      </c>
      <c r="B1879" t="inlineStr">
        <is>
          <t>CVE-2020-28498</t>
        </is>
      </c>
      <c r="C1879" t="inlineStr">
        <is>
          <t>elliptic</t>
        </is>
      </c>
      <c r="D1879" t="inlineStr">
        <is>
          <t>MODERATE</t>
        </is>
      </c>
      <c r="E1879" t="inlineStr">
        <is>
          <t>Use of a Broken or Risky Cryptographic Algorithm</t>
        </is>
      </c>
      <c r="F1879" t="inlineStr">
        <is>
          <t>The npm package `elliptic` before version 6.5.4 are vulnerable to Cryptographic Issues via the secp256k1 implementation in elliptic/ec/key.js. There is no check to confirm that the public key point passed into the derive function actually exists on the secp256k1 curve. This results in the potential for the private key used in this implementation to be revealed after a number of ECDH operations are performed.</t>
        </is>
      </c>
      <c r="G1879" t="inlineStr">
        <is>
          <t>2021-03-08T16:06:50Z</t>
        </is>
      </c>
      <c r="H1879" t="inlineStr">
        <is>
          <t>&lt; 6.5.4</t>
        </is>
      </c>
      <c r="I1879" t="inlineStr">
        <is>
          <t>6.5.4</t>
        </is>
      </c>
    </row>
    <row r="1880">
      <c r="A1880" s="1" t="n">
        <v>1878</v>
      </c>
      <c r="B1880" t="inlineStr">
        <is>
          <t>GHSA-xmh9-rg6f-j3mr</t>
        </is>
      </c>
      <c r="C1880" t="inlineStr">
        <is>
          <t>@solid/identity-token-verifier</t>
        </is>
      </c>
      <c r="D1880" t="inlineStr">
        <is>
          <t>MODERATE</t>
        </is>
      </c>
      <c r="E1880" t="inlineStr">
        <is>
          <t>Verification flaw in Solid identity-token-verifier</t>
        </is>
      </c>
      <c r="F1880" t="inlineStr">
        <is>
          <t>### Impact
#### Severity
Any Pod on a Solid server using a vulnerable version of the identity-token-verifier library is at risk of a spoofed Demonstration of Proof-of-Possession (DPoP) token binding. This vulnerability could give total and complete access to a targeted Pod.
#### Summary
A verification flaw in the implementation of the identity token verifier library (https://github.com/solid/identity-token-verifier) allows DPoP proofs to be spoofed. 
DPoP proofs are used to bind access tokens to a private key meant to be in sole possession of a specific user. Instead of verifying against the hash of an embedded public key, the library instead verifies against a field that an attacker can modify to spoof another user’s DPoP. 
A stolen DPoP proof, when used in the right context, therefore allows the rebinding of a DPoP-bound access token. Any attacker in possession of a targeted access token could build an attack environment to replay it on any Pod service with this vulnerability.  
### Patches
A new version 0.5.2 of identity-token-verifier fixes the verification: https://github.com/solid/identity-token-verifier/blob/7e18d86d65ee681e8ae912b6a032a1bae3cae570/src/lib/DPoP.ts#L25-L35
### Workarounds
None
### References
_Are there any links users can visit to find out more?_
### For more information
If you have any questions or comments about this advisory:
* Open an issue in the [identity-token-verifier](https://github.com/solid/identity-token-verifier/) repository.
* Email: info@solidproject.org</t>
        </is>
      </c>
      <c r="G1880" t="inlineStr">
        <is>
          <t>2021-03-12T22:39:01Z</t>
        </is>
      </c>
      <c r="H1880" t="inlineStr">
        <is>
          <t>&lt; 0.5.2</t>
        </is>
      </c>
      <c r="I1880" t="inlineStr">
        <is>
          <t>0.5.2</t>
        </is>
      </c>
    </row>
    <row r="1881">
      <c r="A1881" s="1" t="n">
        <v>1879</v>
      </c>
      <c r="B1881" t="inlineStr">
        <is>
          <t>CVE-2021-24033</t>
        </is>
      </c>
      <c r="C1881" t="inlineStr">
        <is>
          <t>react-dev-utils</t>
        </is>
      </c>
      <c r="D1881" t="inlineStr">
        <is>
          <t>MODERATE</t>
        </is>
      </c>
      <c r="E1881" t="inlineStr">
        <is>
          <t>Improper Neutralization of Special Elements used in an OS Command.</t>
        </is>
      </c>
      <c r="F1881" t="inlineStr">
        <is>
          <t>react-dev-utils prior to v11.0.4 exposes a function, getProcessForPort, where an input argument is concatenated into a command string to be executed. This function is typically used from react-scripts (in Create React App projects), where the usage is safe. Only when this function is manually invoked with user-provided values (ie: by custom code) is there the potential for command injection. If you're consuming it from react-scripts then this issue does not affect you.</t>
        </is>
      </c>
      <c r="G1881" t="inlineStr">
        <is>
          <t>2021-03-11T22:26:09Z</t>
        </is>
      </c>
      <c r="H1881" t="inlineStr">
        <is>
          <t>&gt;= 0.4.0, &lt; 11.0.4</t>
        </is>
      </c>
      <c r="I1881" t="inlineStr">
        <is>
          <t>11.0.4</t>
        </is>
      </c>
    </row>
    <row r="1882">
      <c r="A1882" s="1" t="n">
        <v>1880</v>
      </c>
      <c r="B1882" t="inlineStr">
        <is>
          <t>CVE-2021-3377</t>
        </is>
      </c>
      <c r="C1882" t="inlineStr">
        <is>
          <t>ansi_up</t>
        </is>
      </c>
      <c r="D1882" t="inlineStr">
        <is>
          <t>MODERATE</t>
        </is>
      </c>
      <c r="E1882" t="inlineStr">
        <is>
          <t>Cross-site scripting</t>
        </is>
      </c>
      <c r="F1882" t="inlineStr">
        <is>
          <t>The npm package ansi_up converts ANSI escape codes into HTML. In ansi_up v4, ANSI escape codes can be used to create HTML hyperlinks. Due to insufficient URL sanitization, this feature is affected by a cross-site scripting (XSS) vulnerability. This issue is fixed in v5.0.0.</t>
        </is>
      </c>
      <c r="G1882" t="inlineStr">
        <is>
          <t>2021-03-11T22:50:39Z</t>
        </is>
      </c>
      <c r="H1882" t="inlineStr">
        <is>
          <t>&lt; 5.0.0</t>
        </is>
      </c>
      <c r="I1882" t="inlineStr">
        <is>
          <t>5.0.0</t>
        </is>
      </c>
    </row>
    <row r="1883">
      <c r="A1883" s="1" t="n">
        <v>1881</v>
      </c>
      <c r="B1883" t="inlineStr">
        <is>
          <t>CVE-2021-21366</t>
        </is>
      </c>
      <c r="C1883" t="inlineStr">
        <is>
          <t>xmldom</t>
        </is>
      </c>
      <c r="D1883" t="inlineStr">
        <is>
          <t>LOW</t>
        </is>
      </c>
      <c r="E1883" t="inlineStr">
        <is>
          <t>Misinterpretation of malicious XML input</t>
        </is>
      </c>
      <c r="F1883" t="inlineStr">
        <is>
          <t>### Impact
xmldom versions 0.4.0 and older do not correctly preserve [system identifiers](https://www.w3.org/TR/2008/REC-xml-20081126/#d0e4313), [FPIs](https://en.wikipedia.org/wiki/Formal_Public_Identifier) or [namespaces](https://www.w3.org/TR/xml-names11/) when repeatedly parsing and serializing maliciously crafted documents.
This may lead to unexpected syntactic changes during XML processing in some downstream applications.
### Patches
Update to 0.5.0 (once it is released)
### Workarounds
Downstream applications can validate the input and reject the maliciously crafted documents.
### References
Similar to this one reported on the Go standard library:
- https://mattermost.com/blog/coordinated-disclosure-go-xml-vulnerabilities/
### For more information
If you have any questions or comments about this advisory:
* Open an issue in [`xmldom/xmldom`](https://github.com/xmldom/xmldom)
* Email us: send an email to **all** addresses that are shown by `npm owner ls xmldom`</t>
        </is>
      </c>
      <c r="G1883" t="inlineStr">
        <is>
          <t>2021-03-12T22:39:39Z</t>
        </is>
      </c>
      <c r="H1883" t="inlineStr">
        <is>
          <t>&lt; 0.5.0</t>
        </is>
      </c>
      <c r="I1883" t="inlineStr">
        <is>
          <t>0.5.0</t>
        </is>
      </c>
    </row>
    <row r="1884">
      <c r="A1884" s="1" t="n">
        <v>1882</v>
      </c>
      <c r="B1884" t="inlineStr">
        <is>
          <t>CVE-2021-21368</t>
        </is>
      </c>
      <c r="C1884" t="inlineStr">
        <is>
          <t>msgpack5</t>
        </is>
      </c>
      <c r="D1884" t="inlineStr">
        <is>
          <t>MODERATE</t>
        </is>
      </c>
      <c r="E1884" t="inlineStr">
        <is>
          <t>Prototype poisoning</t>
        </is>
      </c>
      <c r="F1884" t="inlineStr">
        <is>
          <t>### Impact
The issue is as follows: when `msgpack5` decodes a map containing a 
key `"__proto__"`, it assigns the decoded value to `__proto__`. As you 
are no doubt aware, `Object.prototype.__proto__` is an accessor 
property for the receiver's prototype. If the value corresponding to 
the key `__proto__` decodes to an object or `null`, `msgpack5` sets 
the decoded object's prototype to that value. 
An attacker who can submit crafted MessagePack data to a service can 
use this to produce values that appear to be of other types; may have 
unexpected prototype properties and methods (for example `length`, 
numeric properties, and `push` et al if `__proto__`'s value decodes to 
an `Array`); and/or may throw unexpected exceptions when used (for 
example if the `__proto__` value decodes to a `Map` or `Date`). Other 
unexpected behavior might be produced for other types. 
There is no effect on the global prototype.
An example: 
```js 
const msgpack5 = require('msgpack5')(); 
const payload = {}; 
Object.defineProperty(payload, '__proto__', { 
value: new Map().set(1, 2), 
enumerable: true 
}); 
const encoded = msgpack5.encode(payload); 
console.log(encoded); // &lt;Buffer 81 a9 5f 5f 70 72 6f 74 6f 5f 5f 81 01 02&gt; 
const decoded = msgpack5.decode(encoded); 
// decoded's prototype has been overwritten 
console.log(Object.getPrototypeOf(decoded)); // Map(1) { 1 =&gt; 2 } 
console.log(decoded.get); // [Function: get] 
// decoded appears to most common typechecks to be a Map 
console.log(decoded instanceof Map); // true 
console.log(decoded.toString()); // [object Map] 
console.log(Object.prototype.toString.call(decoded)); // [object Map] 
console.log(decoded.constructor.name); // Map 
console.log(Object.getPrototypeOf(decoded).constructor.name); // Map 
// decoded is not, however, a Map 
console.log(Object.getPrototypeOf(decoded) === Map.prototype); // false 
// using decoded as though it were a Map throws 
try { 
decoded.get(1); 
} catch (error) { 
console.log(error); // TypeError: Method Map.prototype.get called 
// on incompatible receiver #&lt;Map&gt; 
} 
try { 
decoded.size; 
} catch (error) { 
console.log(error); // TypeError: Method get Map.prototype.size 
// called on incompatible receiver #&lt;Map&gt; 
} 
// re-encoding the decoded value throws 
try { 
msgpack5.encode(decoded); 
} catch (error) { 
console.log(error); // TypeError: Method Map.prototype.entries 
// called on incompatible receiver #&lt;Map&gt; 
} 
``` 
This "prototype poisoning" is sort of a very limited inversion of a 
prototype pollution attack. Only the decoded value's prototype is 
affected, and it can only be set to `msgpack5` values (though if the 
victim makes use of custom codecs, anything could be a `msgpack5` 
value). We have not found a way to escalate this to true prototype 
pollution (absent other bugs in the consumer's code). 
### Patches
Versions v5.2.1, v4.5.1, v3.6.1 include the fix.
### Workarounds
Always validate incoming data after parsing before doing any processing.
### For more information
If you have any questions or comments about this advisory:
* Open an issue in [example link to repo](http://example.com)
* Email us at [example email address](mailto:example@example.com)</t>
        </is>
      </c>
      <c r="G1884" t="inlineStr">
        <is>
          <t>2021-03-12T22:44:17Z</t>
        </is>
      </c>
      <c r="H1884" t="inlineStr">
        <is>
          <t>&lt; 3.6.1</t>
        </is>
      </c>
      <c r="I1884" t="inlineStr">
        <is>
          <t>3.6.1</t>
        </is>
      </c>
    </row>
    <row r="1885">
      <c r="A1885" s="1" t="n">
        <v>1883</v>
      </c>
      <c r="B1885" t="inlineStr">
        <is>
          <t>CVE-2021-21368</t>
        </is>
      </c>
      <c r="C1885" t="inlineStr">
        <is>
          <t>msgpack5</t>
        </is>
      </c>
      <c r="D1885" t="inlineStr">
        <is>
          <t>MODERATE</t>
        </is>
      </c>
      <c r="E1885" t="inlineStr">
        <is>
          <t>Prototype poisoning</t>
        </is>
      </c>
      <c r="F1885" t="inlineStr">
        <is>
          <t>### Impact
The issue is as follows: when `msgpack5` decodes a map containing a 
key `"__proto__"`, it assigns the decoded value to `__proto__`. As you 
are no doubt aware, `Object.prototype.__proto__` is an accessor 
property for the receiver's prototype. If the value corresponding to 
the key `__proto__` decodes to an object or `null`, `msgpack5` sets 
the decoded object's prototype to that value. 
An attacker who can submit crafted MessagePack data to a service can 
use this to produce values that appear to be of other types; may have 
unexpected prototype properties and methods (for example `length`, 
numeric properties, and `push` et al if `__proto__`'s value decodes to 
an `Array`); and/or may throw unexpected exceptions when used (for 
example if the `__proto__` value decodes to a `Map` or `Date`). Other 
unexpected behavior might be produced for other types. 
There is no effect on the global prototype.
An example: 
```js 
const msgpack5 = require('msgpack5')(); 
const payload = {}; 
Object.defineProperty(payload, '__proto__', { 
value: new Map().set(1, 2), 
enumerable: true 
}); 
const encoded = msgpack5.encode(payload); 
console.log(encoded); // &lt;Buffer 81 a9 5f 5f 70 72 6f 74 6f 5f 5f 81 01 02&gt; 
const decoded = msgpack5.decode(encoded); 
// decoded's prototype has been overwritten 
console.log(Object.getPrototypeOf(decoded)); // Map(1) { 1 =&gt; 2 } 
console.log(decoded.get); // [Function: get] 
// decoded appears to most common typechecks to be a Map 
console.log(decoded instanceof Map); // true 
console.log(decoded.toString()); // [object Map] 
console.log(Object.prototype.toString.call(decoded)); // [object Map] 
console.log(decoded.constructor.name); // Map 
console.log(Object.getPrototypeOf(decoded).constructor.name); // Map 
// decoded is not, however, a Map 
console.log(Object.getPrototypeOf(decoded) === Map.prototype); // false 
// using decoded as though it were a Map throws 
try { 
decoded.get(1); 
} catch (error) { 
console.log(error); // TypeError: Method Map.prototype.get called 
// on incompatible receiver #&lt;Map&gt; 
} 
try { 
decoded.size; 
} catch (error) { 
console.log(error); // TypeError: Method get Map.prototype.size 
// called on incompatible receiver #&lt;Map&gt; 
} 
// re-encoding the decoded value throws 
try { 
msgpack5.encode(decoded); 
} catch (error) { 
console.log(error); // TypeError: Method Map.prototype.entries 
// called on incompatible receiver #&lt;Map&gt; 
} 
``` 
This "prototype poisoning" is sort of a very limited inversion of a 
prototype pollution attack. Only the decoded value's prototype is 
affected, and it can only be set to `msgpack5` values (though if the 
victim makes use of custom codecs, anything could be a `msgpack5` 
value). We have not found a way to escalate this to true prototype 
pollution (absent other bugs in the consumer's code). 
### Patches
Versions v5.2.1, v4.5.1, v3.6.1 include the fix.
### Workarounds
Always validate incoming data after parsing before doing any processing.
### For more information
If you have any questions or comments about this advisory:
* Open an issue in [example link to repo](http://example.com)
* Email us at [example email address](mailto:example@example.com)</t>
        </is>
      </c>
      <c r="G1885" t="inlineStr">
        <is>
          <t>2021-03-12T22:44:17Z</t>
        </is>
      </c>
      <c r="H1885" t="inlineStr">
        <is>
          <t>&gt;= 4.0.0, &lt; 4.5.1</t>
        </is>
      </c>
      <c r="I1885" t="inlineStr">
        <is>
          <t>4.5.1</t>
        </is>
      </c>
    </row>
    <row r="1886">
      <c r="A1886" s="1" t="n">
        <v>1884</v>
      </c>
      <c r="B1886" t="inlineStr">
        <is>
          <t>CVE-2021-21368</t>
        </is>
      </c>
      <c r="C1886" t="inlineStr">
        <is>
          <t>msgpack5</t>
        </is>
      </c>
      <c r="D1886" t="inlineStr">
        <is>
          <t>MODERATE</t>
        </is>
      </c>
      <c r="E1886" t="inlineStr">
        <is>
          <t>Prototype poisoning</t>
        </is>
      </c>
      <c r="F1886" t="inlineStr">
        <is>
          <t>### Impact
The issue is as follows: when `msgpack5` decodes a map containing a 
key `"__proto__"`, it assigns the decoded value to `__proto__`. As you 
are no doubt aware, `Object.prototype.__proto__` is an accessor 
property for the receiver's prototype. If the value corresponding to 
the key `__proto__` decodes to an object or `null`, `msgpack5` sets 
the decoded object's prototype to that value. 
An attacker who can submit crafted MessagePack data to a service can 
use this to produce values that appear to be of other types; may have 
unexpected prototype properties and methods (for example `length`, 
numeric properties, and `push` et al if `__proto__`'s value decodes to 
an `Array`); and/or may throw unexpected exceptions when used (for 
example if the `__proto__` value decodes to a `Map` or `Date`). Other 
unexpected behavior might be produced for other types. 
There is no effect on the global prototype.
An example: 
```js 
const msgpack5 = require('msgpack5')(); 
const payload = {}; 
Object.defineProperty(payload, '__proto__', { 
value: new Map().set(1, 2), 
enumerable: true 
}); 
const encoded = msgpack5.encode(payload); 
console.log(encoded); // &lt;Buffer 81 a9 5f 5f 70 72 6f 74 6f 5f 5f 81 01 02&gt; 
const decoded = msgpack5.decode(encoded); 
// decoded's prototype has been overwritten 
console.log(Object.getPrototypeOf(decoded)); // Map(1) { 1 =&gt; 2 } 
console.log(decoded.get); // [Function: get] 
// decoded appears to most common typechecks to be a Map 
console.log(decoded instanceof Map); // true 
console.log(decoded.toString()); // [object Map] 
console.log(Object.prototype.toString.call(decoded)); // [object Map] 
console.log(decoded.constructor.name); // Map 
console.log(Object.getPrototypeOf(decoded).constructor.name); // Map 
// decoded is not, however, a Map 
console.log(Object.getPrototypeOf(decoded) === Map.prototype); // false 
// using decoded as though it were a Map throws 
try { 
decoded.get(1); 
} catch (error) { 
console.log(error); // TypeError: Method Map.prototype.get called 
// on incompatible receiver #&lt;Map&gt; 
} 
try { 
decoded.size; 
} catch (error) { 
console.log(error); // TypeError: Method get Map.prototype.size 
// called on incompatible receiver #&lt;Map&gt; 
} 
// re-encoding the decoded value throws 
try { 
msgpack5.encode(decoded); 
} catch (error) { 
console.log(error); // TypeError: Method Map.prototype.entries 
// called on incompatible receiver #&lt;Map&gt; 
} 
``` 
This "prototype poisoning" is sort of a very limited inversion of a 
prototype pollution attack. Only the decoded value's prototype is 
affected, and it can only be set to `msgpack5` values (though if the 
victim makes use of custom codecs, anything could be a `msgpack5` 
value). We have not found a way to escalate this to true prototype 
pollution (absent other bugs in the consumer's code). 
### Patches
Versions v5.2.1, v4.5.1, v3.6.1 include the fix.
### Workarounds
Always validate incoming data after parsing before doing any processing.
### For more information
If you have any questions or comments about this advisory:
* Open an issue in [example link to repo](http://example.com)
* Email us at [example email address](mailto:example@example.com)</t>
        </is>
      </c>
      <c r="G1886" t="inlineStr">
        <is>
          <t>2021-03-12T22:44:17Z</t>
        </is>
      </c>
      <c r="H1886" t="inlineStr">
        <is>
          <t>&gt;= 5.0.0, &lt; 5.2.1</t>
        </is>
      </c>
      <c r="I1886" t="inlineStr">
        <is>
          <t>5.2.1</t>
        </is>
      </c>
    </row>
    <row r="1887">
      <c r="A1887" s="1" t="n">
        <v>1885</v>
      </c>
      <c r="B1887" t="inlineStr">
        <is>
          <t>GHSA-4wv4-mgfq-598v</t>
        </is>
      </c>
      <c r="C1887" t="inlineStr">
        <is>
          <t>nobelprizeparser</t>
        </is>
      </c>
      <c r="D1887" t="inlineStr">
        <is>
          <t>CRITICAL</t>
        </is>
      </c>
      <c r="E1887" t="inlineStr">
        <is>
          <t>Code injection in nobelprizeparser</t>
        </is>
      </c>
      <c r="F1887" t="inlineStr">
        <is>
          <t>Code injection through use of eval.</t>
        </is>
      </c>
      <c r="G1887" t="inlineStr">
        <is>
          <t>2021-03-12T23:00:19Z</t>
        </is>
      </c>
      <c r="H1887" t="inlineStr">
        <is>
          <t>&lt; 1.0.2</t>
        </is>
      </c>
      <c r="I1887" t="inlineStr">
        <is>
          <t>1.0.2</t>
        </is>
      </c>
    </row>
    <row r="1888">
      <c r="A1888" s="1" t="n">
        <v>1886</v>
      </c>
      <c r="B1888" t="inlineStr">
        <is>
          <t>CVE-2021-23352</t>
        </is>
      </c>
      <c r="C1888" t="inlineStr">
        <is>
          <t>madge</t>
        </is>
      </c>
      <c r="D1888" t="inlineStr">
        <is>
          <t>HIGH</t>
        </is>
      </c>
      <c r="E1888" t="inlineStr">
        <is>
          <t>Improper Neutralization of Special Elements used in a Command</t>
        </is>
      </c>
      <c r="F1888" t="inlineStr">
        <is>
          <t>This affects the package madge before 4.0.1. It is possible to specify a custom Graphviz path via the graphVizPath option parameter which when the .image(), .svg() or .dot() functions are called, is executed by the childprocess.exec function.</t>
        </is>
      </c>
      <c r="G1888" t="inlineStr">
        <is>
          <t>2021-03-12T23:01:49Z</t>
        </is>
      </c>
      <c r="H1888" t="inlineStr">
        <is>
          <t>&lt; 4.0.1</t>
        </is>
      </c>
      <c r="I1888" t="inlineStr">
        <is>
          <t>4.0.1</t>
        </is>
      </c>
    </row>
    <row r="1889">
      <c r="A1889" s="1" t="n">
        <v>1887</v>
      </c>
      <c r="B1889" t="inlineStr">
        <is>
          <t>CVE-2021-23353</t>
        </is>
      </c>
      <c r="C1889" t="inlineStr">
        <is>
          <t>jspdf</t>
        </is>
      </c>
      <c r="D1889" t="inlineStr">
        <is>
          <t>MODERATE</t>
        </is>
      </c>
      <c r="E1889" t="inlineStr">
        <is>
          <t>Regular Expression Denial of Service (ReDoS)</t>
        </is>
      </c>
      <c r="F1889" t="inlineStr">
        <is>
          <t>This affects the package jspdf before 2.3.1. ReDoS is possible via the addImage function.</t>
        </is>
      </c>
      <c r="G1889" t="inlineStr">
        <is>
          <t>2021-03-12T21:28:46Z</t>
        </is>
      </c>
      <c r="H1889" t="inlineStr">
        <is>
          <t>&lt; 2.3.1</t>
        </is>
      </c>
      <c r="I1889" t="inlineStr">
        <is>
          <t>2.3.1</t>
        </is>
      </c>
    </row>
    <row r="1890">
      <c r="A1890" s="1" t="n">
        <v>1888</v>
      </c>
      <c r="B1890" t="inlineStr">
        <is>
          <t>GHSA-hfwx-c7q6-g54c</t>
        </is>
      </c>
      <c r="C1890" t="inlineStr">
        <is>
          <t>highcharts-export-server</t>
        </is>
      </c>
      <c r="D1890" t="inlineStr">
        <is>
          <t>HIGH</t>
        </is>
      </c>
      <c r="E1890" t="inlineStr">
        <is>
          <t>Vulnerability allowing for reading internal HTTP resources</t>
        </is>
      </c>
      <c r="F1890" t="inlineStr">
        <is>
          <t>### Impact
The vulnerability allows for reading and outputting files served by other services on the internal network in which the export server is hosted. If the export server is exposed to the internet, this potentially allows a malicious user to gain read access to internal web-resources.
The impact is limited to internal services that serve content via. HTTP(S), and requires the attacker to know internal hostnames/IP addresses.
The previous versions have been marked as deprecated on NPM.
### Patches
Version 2.1.0 released alongside this security advisory addresses the issue. **Please note that this release is not backwards compatible out of the box. See the [changelog](https://github.com/highcharts/node-export-server/blob/master/CHANGELOG.md) for details.**
Additionally, it's also recommended to upgrade to the latest version of Highcharts to get the added input sanitation implemented in version 9.0 and later. 
### Workarounds
There are no known workarounds to the issue - an upgrade to version 2.1.0 is required.
### For more information
If you have any questions or comments about this advisory:
* Open an issue in [the export server issue tracker](https://github.com/highcharts/node-export-server/issues)
* Email us at [security@highsoft.com](mailto:security@highsoft.com)</t>
        </is>
      </c>
      <c r="G1890" t="inlineStr">
        <is>
          <t>2021-03-12T23:04:46Z</t>
        </is>
      </c>
      <c r="H1890" t="inlineStr">
        <is>
          <t>&lt;= 2.0.30</t>
        </is>
      </c>
      <c r="I1890" t="inlineStr">
        <is>
          <t>2.1.0</t>
        </is>
      </c>
    </row>
    <row r="1891">
      <c r="A1891" s="1" t="n">
        <v>1889</v>
      </c>
      <c r="B1891" t="inlineStr">
        <is>
          <t>CVE-2021-26814</t>
        </is>
      </c>
      <c r="C1891" t="inlineStr">
        <is>
          <t>wazuh</t>
        </is>
      </c>
      <c r="D1891" t="inlineStr">
        <is>
          <t>HIGH</t>
        </is>
      </c>
      <c r="E1891" t="inlineStr">
        <is>
          <t>Improper Input Validation (RCE)</t>
        </is>
      </c>
      <c r="F1891" t="inlineStr">
        <is>
          <t>Wazuh API in Wazuh from 4.0.0 to 4.0.3 allows authenticated users to execute arbitrary code with administrative privileges via /manager/files URI. An authenticated user to the service may exploit incomplete input validation on the /manager/files API to inject arbitrary code within the API service script.</t>
        </is>
      </c>
      <c r="G1891" t="inlineStr">
        <is>
          <t>2021-03-18T19:30:20Z</t>
        </is>
      </c>
      <c r="H1891" t="inlineStr">
        <is>
          <t>&gt;= 4.0.0, &lt;= 4.0.3</t>
        </is>
      </c>
      <c r="I1891" t="inlineStr">
        <is>
          <t>4.0.4</t>
        </is>
      </c>
    </row>
    <row r="1892">
      <c r="A1892" s="1" t="n">
        <v>1890</v>
      </c>
      <c r="B1892" t="inlineStr">
        <is>
          <t>CVE-2021-23346</t>
        </is>
      </c>
      <c r="C1892" t="inlineStr">
        <is>
          <t>html-parse-stringify</t>
        </is>
      </c>
      <c r="D1892" t="inlineStr">
        <is>
          <t>MODERATE</t>
        </is>
      </c>
      <c r="E1892" t="inlineStr">
        <is>
          <t>Regular expression denial of service (ReDoS)</t>
        </is>
      </c>
      <c r="F1892" t="inlineStr">
        <is>
          <t>This affects the package html-parse-stringify before 2.0.1; all versions of package html-parse-stringify2. Sending certain input could cause one of the regular expressions that is used for parsing to backtrack, freezing the process.</t>
        </is>
      </c>
      <c r="G1892" t="inlineStr">
        <is>
          <t>2021-03-18T19:39:31Z</t>
        </is>
      </c>
      <c r="H1892" t="inlineStr">
        <is>
          <t>&lt; 2.0.1</t>
        </is>
      </c>
      <c r="I1892" t="inlineStr">
        <is>
          <t>2.0.1</t>
        </is>
      </c>
    </row>
    <row r="1893">
      <c r="A1893" s="1" t="n">
        <v>1891</v>
      </c>
      <c r="B1893" t="inlineStr">
        <is>
          <t>CVE-2021-23346</t>
        </is>
      </c>
      <c r="C1893" t="inlineStr">
        <is>
          <t>html-parse-stringify2</t>
        </is>
      </c>
      <c r="D1893" t="inlineStr">
        <is>
          <t>MODERATE</t>
        </is>
      </c>
      <c r="E1893" t="inlineStr">
        <is>
          <t>Regular expression denial of service (ReDoS)</t>
        </is>
      </c>
      <c r="F1893" t="inlineStr">
        <is>
          <t>This affects the package html-parse-stringify before 2.0.1; all versions of package html-parse-stringify2. Sending certain input could cause one of the regular expressions that is used for parsing to backtrack, freezing the process.</t>
        </is>
      </c>
      <c r="G1893" t="inlineStr">
        <is>
          <t>2021-03-18T19:39:31Z</t>
        </is>
      </c>
      <c r="H1893" t="inlineStr">
        <is>
          <t>&lt;= 2.0.1</t>
        </is>
      </c>
      <c r="I1893" t="inlineStr"/>
    </row>
    <row r="1894">
      <c r="A1894" s="1" t="n">
        <v>1892</v>
      </c>
      <c r="B1894" t="inlineStr">
        <is>
          <t>CVE-2021-21384</t>
        </is>
      </c>
      <c r="C1894" t="inlineStr">
        <is>
          <t>shescape</t>
        </is>
      </c>
      <c r="D1894" t="inlineStr">
        <is>
          <t>HIGH</t>
        </is>
      </c>
      <c r="E1894" t="inlineStr">
        <is>
          <t>Null characters not escaped</t>
        </is>
      </c>
      <c r="F1894" t="inlineStr">
        <is>
          <t>### Impact
Anyone using _Shescape_ to defend against shell injection may still be vulnerable against shell injection if the attacker manages to insert a [null character](https://en.wikipedia.org/wiki/Null_character) into the payload. For example (on Windows):
```javascript
const cp = require("child_process");
const shescape = require("shescape");
const nullChar = String.fromCharCode(0);
const payload = "foo\" &amp;&amp; ls -al ${nullChar} &amp;&amp; echo \"bar";
console.log(cp.execSync(`echo ${shescape.quote(payload)}`));
// foototal 3
// drwxr-xr-x 1 owner XXXXXX      0 Mar 13 18:44 .
// drwxr-xr-x 1 owner XXXXXX      0 Mar 13 00:09 ..
// drwxr-xr-x 1 owner XXXXXX      0 Mar 13 18:42 folder                                                                 
// -rw-r--r-- 1 owner XXXXXX      0 Mar 13 18:42 file
```
### Patches
The problem has been patched in [v1.1.3](https://github.com/ericcornelissen/shescape/releases/tag/v1.1.3) which you can upgrade to now. No further changes are required.
### Workarounds
Alternatively, null characters can be stripped out manually using e.g. `arg.replace(/\u{0}/gu, "")`</t>
        </is>
      </c>
      <c r="G1894" t="inlineStr">
        <is>
          <t>2021-03-18T23:47:56Z</t>
        </is>
      </c>
      <c r="H1894" t="inlineStr">
        <is>
          <t>&lt; 1.1.3</t>
        </is>
      </c>
      <c r="I1894" t="inlineStr">
        <is>
          <t>1.1.3</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2021-03-19T05:55:29Z</dcterms:created>
  <dcterms:modified xsi:type="dcterms:W3CDTF">2021-03-19T05:55:29Z</dcterms:modified>
</cp:coreProperties>
</file>