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6\"/>
    </mc:Choice>
  </mc:AlternateContent>
  <xr:revisionPtr revIDLastSave="0" documentId="13_ncr:1_{FBB00810-13CC-4E18-9965-396A77A621A6}" xr6:coauthVersionLast="47" xr6:coauthVersionMax="47" xr10:uidLastSave="{00000000-0000-0000-0000-000000000000}"/>
  <bookViews>
    <workbookView xWindow="11424" yWindow="0" windowWidth="11712" windowHeight="12336" activeTab="1" xr2:uid="{F9AC04D6-D9F2-4A46-93C1-E01F94FA7B30}"/>
  </bookViews>
  <sheets>
    <sheet name="Raw Data" sheetId="1" r:id="rId1"/>
    <sheet name="Formulas Demo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1" l="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<sst xmlns="http://schemas.openxmlformats.org/spreadsheetml/2006/main" count="142049" uniqueCount="11861">
  <si>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</si>
  <si>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</si>
  <si>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</si>
  <si>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</si>
  <si>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</si>
  <si>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</si>
  <si>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</si>
  <si>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</si>
  <si>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</si>
  <si>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</si>
  <si>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</si>
  <si>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</si>
  <si>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</si>
  <si>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</si>
  <si>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</si>
  <si>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</si>
  <si>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</si>
  <si>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</si>
  <si>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</si>
  <si>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</si>
  <si>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</si>
  <si>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</si>
  <si>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</si>
  <si>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</si>
  <si>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</si>
  <si>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</si>
  <si>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</si>
  <si>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</si>
  <si>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</si>
  <si>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</si>
  <si>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</si>
  <si>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</si>
  <si>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</si>
  <si>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</si>
  <si>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</si>
  <si>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</si>
  <si>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</si>
  <si>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</si>
  <si>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</si>
  <si>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</si>
  <si>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</si>
  <si>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</si>
  <si>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</si>
  <si>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</si>
  <si>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</si>
  <si>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</si>
  <si>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</si>
  <si>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</si>
  <si>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</si>
  <si>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</si>
  <si>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</si>
  <si>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</si>
  <si>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</si>
  <si>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</si>
  <si>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</si>
  <si>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</si>
  <si>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</si>
  <si>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</si>
  <si>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</si>
  <si>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</si>
  <si>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</si>
  <si>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</si>
  <si>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</si>
  <si>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</si>
  <si>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</si>
  <si>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</si>
  <si>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</si>
  <si>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</si>
  <si>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</si>
  <si>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</si>
  <si>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</si>
  <si>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</si>
  <si>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</si>
  <si>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</si>
  <si>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</si>
  <si>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</si>
  <si>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</si>
  <si>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</si>
  <si>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</si>
  <si>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</si>
  <si>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</si>
  <si>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</si>
  <si>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</si>
  <si>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</si>
  <si>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</si>
  <si>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</si>
  <si>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</si>
  <si>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</si>
  <si>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</si>
  <si>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</si>
  <si>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</si>
  <si>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</si>
  <si>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</si>
  <si>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</si>
  <si>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</si>
  <si>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</si>
  <si>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</si>
  <si>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</si>
  <si>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</si>
  <si>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</si>
  <si>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</si>
  <si>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</si>
  <si>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</si>
  <si>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</si>
  <si>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</si>
  <si>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</si>
  <si>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</si>
  <si>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</si>
  <si>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</si>
  <si>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</si>
  <si>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</si>
  <si>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</si>
  <si>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</si>
  <si>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</si>
  <si>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</si>
  <si>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</si>
  <si>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</si>
  <si>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</si>
  <si>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</si>
  <si>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</si>
  <si>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</si>
  <si>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</si>
  <si>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</si>
  <si>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</si>
  <si>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</si>
  <si>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</si>
  <si>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</si>
  <si>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</si>
  <si>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</si>
  <si>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</si>
  <si>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</si>
  <si>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</si>
  <si>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</si>
  <si>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</si>
  <si>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</si>
  <si>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</si>
  <si>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</si>
  <si>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</si>
  <si>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</si>
  <si>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</si>
  <si>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</si>
  <si>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</si>
  <si>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</si>
  <si>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</si>
  <si>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</si>
  <si>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</si>
  <si>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</si>
  <si>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</si>
  <si>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</si>
  <si>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</si>
  <si>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</si>
  <si>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</si>
  <si>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</si>
  <si>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</si>
  <si>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</si>
  <si>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</si>
  <si>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</si>
  <si>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</si>
  <si>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</si>
  <si>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</si>
  <si>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</si>
  <si>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</si>
  <si>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</si>
  <si>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</si>
  <si>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</si>
  <si>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</si>
  <si>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</si>
  <si>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</si>
  <si>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</si>
  <si>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</si>
  <si>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</si>
  <si>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</si>
  <si>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</si>
  <si>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</si>
  <si>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</si>
  <si>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</si>
  <si>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</si>
  <si>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</si>
  <si>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</si>
  <si>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</si>
  <si>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</si>
  <si>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</si>
  <si>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</si>
  <si>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</si>
  <si>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</si>
  <si>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</si>
  <si>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</si>
  <si>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</si>
  <si>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</si>
  <si>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</si>
  <si>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</si>
  <si>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</si>
  <si>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</si>
  <si>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</si>
  <si>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</si>
  <si>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</si>
  <si>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</si>
  <si>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</si>
  <si>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</si>
  <si>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</si>
  <si>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</si>
  <si>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</si>
  <si>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</si>
  <si>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</si>
  <si>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</si>
  <si>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</si>
  <si>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</si>
  <si>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</si>
  <si>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</si>
  <si>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</si>
  <si>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</si>
  <si>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</si>
  <si>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</si>
  <si>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</si>
  <si>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</si>
  <si>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</si>
  <si>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</si>
  <si>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</si>
  <si>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</si>
  <si>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</si>
  <si>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</si>
  <si>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</si>
  <si>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</si>
  <si>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</si>
  <si>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</si>
  <si>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</si>
  <si>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</si>
  <si>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</si>
  <si>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</si>
  <si>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</si>
  <si>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</si>
  <si>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</si>
  <si>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</si>
  <si>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</si>
  <si>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</si>
  <si>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</si>
  <si>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</si>
  <si>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</si>
  <si>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</si>
  <si>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</si>
  <si>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</si>
  <si>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</si>
  <si>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</si>
  <si>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</si>
  <si>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</si>
  <si>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</si>
  <si>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</si>
  <si>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</si>
  <si>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</si>
  <si>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</si>
  <si>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</si>
  <si>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</si>
  <si>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</si>
  <si>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</si>
  <si>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</si>
  <si>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</si>
  <si>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</si>
  <si>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</si>
  <si>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</si>
  <si>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</si>
  <si>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</si>
  <si>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</si>
  <si>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</si>
  <si>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</si>
  <si>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</si>
  <si>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</si>
  <si>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</si>
  <si>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</si>
  <si>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</si>
  <si>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</si>
  <si>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</si>
  <si>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</si>
  <si>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</si>
  <si>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</si>
  <si>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</si>
  <si>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</si>
  <si>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</si>
  <si>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</si>
  <si>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</si>
  <si>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</si>
  <si>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</si>
  <si>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</si>
  <si>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</si>
  <si>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</si>
  <si>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</si>
  <si>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</si>
  <si>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</si>
  <si>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</si>
  <si>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</si>
  <si>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</si>
  <si>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</si>
  <si>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</si>
  <si>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</si>
  <si>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</si>
  <si>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</si>
  <si>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</si>
  <si>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</si>
  <si>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</si>
  <si>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</si>
  <si>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</si>
  <si>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</si>
  <si>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</si>
  <si>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</si>
  <si>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</si>
  <si>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</si>
  <si>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</si>
  <si>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</si>
  <si>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</si>
  <si>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</si>
  <si>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</si>
  <si>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</si>
  <si>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</si>
  <si>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</si>
  <si>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</si>
  <si>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</si>
  <si>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</si>
  <si>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</si>
  <si>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</si>
  <si>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</si>
  <si>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</si>
  <si>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</si>
  <si>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</si>
  <si>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</si>
  <si>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</si>
  <si>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</si>
  <si>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</si>
  <si>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</si>
  <si>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</si>
  <si>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</si>
  <si>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</si>
  <si>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</si>
  <si>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</si>
  <si>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</si>
  <si>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</si>
  <si>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</si>
  <si>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</si>
  <si>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</si>
  <si>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</si>
  <si>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</si>
  <si>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</si>
  <si>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</si>
  <si>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</si>
  <si>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</si>
  <si>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</si>
  <si>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</si>
  <si>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</si>
  <si>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</si>
  <si>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</si>
  <si>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</si>
  <si>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</si>
  <si>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</si>
  <si>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</si>
  <si>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</si>
  <si>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</si>
  <si>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</si>
  <si>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</si>
  <si>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</si>
  <si>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</si>
  <si>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</si>
  <si>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</si>
  <si>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</si>
  <si>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</si>
  <si>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</si>
  <si>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</si>
  <si>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</si>
  <si>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</si>
  <si>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</si>
  <si>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</si>
  <si>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</si>
  <si>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</si>
  <si>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</si>
  <si>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</si>
  <si>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</si>
  <si>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</si>
  <si>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</si>
  <si>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</si>
  <si>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</si>
  <si>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</si>
  <si>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</si>
  <si>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</si>
  <si>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</si>
  <si>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</si>
  <si>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</si>
  <si>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</si>
  <si>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</si>
  <si>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</si>
  <si>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</si>
  <si>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</si>
  <si>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</si>
  <si>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</si>
  <si>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</si>
  <si>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</si>
  <si>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</si>
  <si>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</si>
  <si>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</si>
  <si>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</si>
  <si>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</si>
  <si>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</si>
  <si>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</si>
  <si>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</si>
  <si>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</si>
  <si>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</si>
  <si>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</si>
  <si>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</si>
  <si>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</si>
  <si>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</si>
  <si>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</si>
  <si>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</si>
  <si>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</si>
  <si>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</si>
  <si>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</si>
  <si>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</si>
  <si>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</si>
  <si>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</si>
  <si>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</si>
  <si>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</si>
  <si>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</si>
  <si>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</si>
  <si>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</si>
  <si>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</si>
  <si>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</si>
  <si>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</si>
  <si>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</si>
  <si>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</si>
  <si>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</si>
  <si>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</si>
  <si>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</si>
  <si>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</si>
  <si>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</si>
  <si>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</si>
  <si>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</si>
  <si>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</si>
  <si>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</si>
  <si>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</si>
  <si>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</si>
  <si>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</si>
  <si>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</si>
  <si>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</si>
  <si>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</si>
  <si>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</si>
  <si>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</si>
  <si>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</si>
  <si>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</si>
  <si>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</si>
  <si>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</si>
  <si>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</si>
  <si>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</si>
  <si>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</si>
  <si>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</si>
  <si>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</si>
  <si>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</si>
  <si>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</si>
  <si>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</si>
  <si>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</si>
  <si>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</si>
  <si>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</si>
  <si>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</si>
  <si>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</si>
  <si>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</si>
  <si>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</si>
  <si>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</si>
  <si>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</si>
  <si>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</si>
  <si>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</si>
  <si>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</si>
  <si>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</si>
  <si>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</si>
  <si>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</si>
  <si>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</si>
  <si>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</si>
  <si>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</si>
  <si>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</si>
  <si>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</si>
  <si>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</si>
  <si>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</si>
  <si>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</si>
  <si>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</si>
  <si>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</si>
  <si>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</si>
  <si>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</si>
  <si>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</si>
  <si>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</si>
  <si>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</si>
  <si>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</si>
  <si>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</si>
  <si>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</si>
  <si>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</si>
  <si>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</si>
  <si>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</si>
  <si>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</si>
  <si>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</si>
  <si>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</si>
  <si>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</si>
  <si>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</si>
  <si>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</si>
  <si>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</si>
  <si>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</si>
  <si>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</si>
  <si>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</si>
  <si>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</si>
  <si>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</si>
  <si>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</si>
  <si>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</si>
  <si>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</si>
  <si>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</si>
  <si>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</si>
  <si>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</si>
  <si>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</si>
  <si>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</si>
  <si>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</si>
  <si>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</si>
  <si>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</si>
  <si>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</si>
  <si>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</si>
  <si>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</si>
  <si>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</si>
  <si>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</si>
  <si>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</si>
  <si>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</si>
  <si>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</si>
  <si>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</si>
  <si>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</si>
  <si>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</si>
  <si>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</si>
  <si>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</si>
  <si>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</si>
  <si>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</si>
  <si>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</si>
  <si>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</si>
  <si>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</si>
  <si>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</si>
  <si>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</si>
  <si>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</si>
  <si>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</si>
  <si>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</si>
  <si>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</si>
  <si>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</si>
  <si>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</si>
  <si>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</si>
  <si>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</si>
  <si>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</si>
  <si>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</si>
  <si>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</si>
  <si>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</si>
  <si>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</si>
  <si>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</si>
  <si>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</si>
  <si>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</si>
  <si>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</si>
  <si>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</si>
  <si>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</si>
  <si>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</si>
  <si>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</si>
  <si>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</si>
  <si>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</si>
  <si>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</si>
  <si>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</si>
  <si>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</si>
  <si>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</si>
  <si>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</si>
  <si>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</si>
  <si>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</si>
  <si>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</si>
  <si>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</si>
  <si>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</si>
  <si>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</si>
  <si>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</si>
  <si>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</si>
  <si>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</si>
  <si>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</si>
  <si>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</si>
  <si>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</si>
  <si>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</si>
  <si>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</si>
  <si>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</si>
  <si>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</si>
  <si>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</si>
  <si>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</si>
  <si>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</si>
  <si>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</si>
  <si>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</si>
  <si>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</si>
  <si>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</si>
  <si>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</si>
  <si>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</si>
  <si>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</si>
  <si>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</si>
  <si>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</si>
  <si>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</si>
  <si>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</si>
  <si>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</si>
  <si>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</si>
  <si>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</si>
  <si>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</si>
  <si>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</si>
  <si>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</si>
  <si>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</si>
  <si>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</si>
  <si>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</si>
  <si>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</si>
  <si>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</si>
  <si>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</si>
  <si>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</si>
  <si>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</si>
  <si>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</si>
  <si>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</si>
  <si>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</si>
  <si>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</si>
  <si>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</si>
  <si>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</si>
  <si>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</si>
  <si>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</si>
  <si>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</si>
  <si>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</si>
  <si>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</si>
  <si>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</si>
  <si>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</si>
  <si>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</si>
  <si>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</si>
  <si>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</si>
  <si>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</si>
  <si>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</si>
  <si>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</si>
  <si>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</si>
  <si>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</si>
  <si>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</si>
  <si>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</si>
  <si>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</si>
  <si>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</si>
  <si>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</si>
  <si>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</si>
  <si>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</si>
  <si>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</si>
  <si>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</si>
  <si>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</si>
  <si>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</si>
  <si>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</si>
  <si>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</si>
  <si>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</si>
  <si>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</si>
  <si>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</si>
  <si>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</si>
  <si>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</si>
  <si>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</si>
  <si>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</si>
  <si>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</si>
  <si>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</si>
  <si>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</si>
  <si>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</si>
  <si>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</si>
  <si>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</si>
  <si>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</si>
  <si>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</si>
  <si>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</si>
  <si>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</si>
  <si>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</si>
  <si>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</si>
  <si>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</si>
  <si>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</si>
  <si>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</si>
  <si>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</si>
  <si>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</si>
  <si>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</si>
  <si>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</si>
  <si>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</si>
  <si>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</si>
  <si>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</si>
  <si>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</si>
  <si>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</si>
  <si>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</si>
  <si>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</si>
  <si>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</si>
  <si>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</si>
  <si>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</si>
  <si>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</si>
  <si>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</si>
  <si>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</si>
  <si>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</si>
  <si>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</si>
  <si>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</si>
  <si>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</si>
  <si>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</si>
  <si>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</si>
  <si>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</si>
  <si>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</si>
  <si>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</si>
  <si>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</si>
  <si>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</si>
  <si>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</si>
  <si>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</si>
  <si>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</si>
  <si>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</si>
  <si>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</si>
  <si>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</si>
  <si>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</si>
  <si>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</si>
  <si>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</si>
  <si>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</si>
  <si>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</si>
  <si>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</si>
  <si>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</si>
  <si>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</si>
  <si>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</si>
  <si>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</si>
  <si>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</si>
  <si>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</si>
  <si>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</si>
  <si>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</si>
  <si>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</si>
  <si>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</si>
  <si>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</si>
  <si>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</si>
  <si>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</si>
  <si>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</si>
  <si>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</si>
  <si>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</si>
  <si>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</si>
  <si>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</si>
  <si>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</si>
  <si>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</si>
  <si>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</si>
  <si>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</si>
  <si>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</si>
  <si>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</si>
  <si>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</si>
  <si>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</si>
  <si>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</si>
  <si>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</si>
  <si>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</si>
  <si>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</si>
  <si>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</si>
  <si>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</si>
  <si>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</si>
  <si>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</si>
  <si>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</si>
  <si>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</si>
  <si>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</si>
  <si>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</si>
  <si>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</si>
  <si>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</si>
  <si>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</si>
  <si>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</si>
  <si>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</si>
  <si>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</si>
  <si>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</si>
  <si>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</si>
  <si>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</si>
  <si>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</si>
  <si>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</si>
  <si>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</si>
  <si>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</si>
  <si>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</si>
  <si>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</si>
  <si>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</si>
  <si>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</si>
  <si>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</si>
  <si>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</si>
  <si>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</si>
  <si>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</si>
  <si>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</si>
  <si>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</si>
  <si>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</si>
  <si>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</si>
  <si>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</si>
  <si>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</si>
  <si>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</si>
  <si>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</si>
  <si>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</si>
  <si>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</si>
  <si>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</si>
  <si>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</si>
  <si>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</si>
  <si>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</si>
  <si>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</si>
  <si>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</si>
  <si>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</si>
  <si>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</si>
  <si>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</si>
  <si>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</si>
  <si>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</si>
  <si>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</si>
  <si>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</si>
  <si>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</si>
  <si>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</si>
  <si>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</si>
  <si>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</si>
  <si>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</si>
  <si>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</si>
  <si>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</si>
  <si>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</si>
  <si>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</si>
  <si>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</si>
  <si>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</si>
  <si>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</si>
  <si>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</si>
  <si>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</si>
  <si>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</si>
  <si>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</si>
  <si>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</si>
  <si>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</si>
  <si>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</si>
  <si>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</si>
  <si>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</si>
  <si>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</si>
  <si>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</si>
  <si>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</si>
  <si>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</si>
  <si>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</si>
  <si>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</si>
  <si>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</si>
  <si>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</si>
  <si>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</si>
  <si>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</si>
  <si>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</si>
  <si>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</si>
  <si>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</si>
  <si>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</si>
  <si>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</si>
  <si>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</si>
  <si>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</si>
  <si>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</si>
  <si>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</si>
  <si>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</si>
  <si>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</si>
  <si>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</si>
  <si>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</si>
  <si>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</si>
  <si>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</si>
  <si>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</si>
  <si>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</si>
  <si>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</si>
  <si>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</si>
  <si>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</si>
  <si>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</si>
  <si>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</si>
  <si>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</si>
  <si>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</si>
  <si>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</si>
  <si>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</si>
  <si>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</si>
  <si>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</si>
  <si>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</si>
  <si>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</si>
  <si>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</si>
  <si>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</si>
  <si>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</si>
  <si>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</si>
  <si>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</si>
  <si>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</si>
  <si>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</si>
  <si>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</si>
  <si>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</si>
  <si>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</si>
  <si>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</si>
  <si>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</si>
  <si>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</si>
  <si>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</si>
  <si>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</si>
  <si>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</si>
  <si>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</si>
  <si>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</si>
  <si>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</si>
  <si>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</si>
  <si>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</si>
  <si>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</si>
  <si>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</si>
  <si>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</si>
  <si>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</si>
  <si>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</si>
  <si>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</si>
  <si>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</si>
  <si>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</si>
  <si>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</si>
  <si>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</si>
  <si>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</si>
  <si>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</si>
  <si>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</si>
  <si>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</si>
  <si>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</si>
  <si>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</si>
  <si>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</si>
  <si>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</si>
  <si>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</si>
  <si>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</si>
  <si>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</si>
  <si>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</si>
  <si>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</si>
  <si>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</si>
  <si>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</si>
  <si>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</si>
  <si>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</si>
  <si>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</si>
  <si>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</si>
  <si>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</si>
  <si>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</si>
  <si>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</si>
  <si>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</si>
  <si>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</si>
  <si>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</si>
  <si>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</si>
  <si>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</si>
  <si>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</si>
  <si>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</si>
  <si>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</si>
  <si>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</si>
  <si>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</si>
  <si>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</si>
  <si>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</si>
  <si>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</si>
  <si>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</si>
  <si>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</si>
  <si>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</si>
  <si>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</si>
  <si>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</si>
  <si>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</si>
  <si>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</si>
  <si>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</si>
  <si>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</si>
  <si>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</si>
  <si>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</si>
  <si>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</si>
  <si>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</si>
  <si>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</si>
  <si>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</si>
  <si>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</si>
  <si>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</si>
  <si>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</si>
  <si>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</si>
  <si>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</si>
  <si>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</si>
  <si>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</si>
  <si>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</si>
  <si>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</si>
  <si>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</si>
  <si>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</si>
  <si>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</si>
  <si>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</si>
  <si>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</si>
  <si>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</si>
  <si>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</si>
  <si>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</si>
  <si>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</si>
  <si>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</si>
  <si>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</si>
  <si>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</si>
  <si>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</si>
  <si>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</si>
  <si>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</si>
  <si>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</si>
  <si>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</si>
  <si>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</si>
  <si>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</si>
  <si>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</si>
  <si>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</si>
  <si>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</si>
  <si>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</si>
  <si>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</si>
  <si>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</si>
  <si>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</si>
  <si>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</si>
  <si>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</si>
  <si>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</si>
  <si>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</si>
  <si>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</si>
  <si>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</si>
  <si>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</si>
  <si>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</si>
  <si>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</si>
  <si>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</si>
  <si>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</si>
  <si>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</si>
  <si>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</si>
  <si>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</si>
  <si>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</si>
  <si>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</si>
  <si>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</si>
  <si>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</si>
  <si>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</si>
  <si>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</si>
  <si>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</si>
  <si>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</si>
  <si>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</si>
  <si>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</si>
  <si>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</si>
  <si>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</si>
  <si>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</si>
  <si>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</si>
  <si>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</si>
  <si>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</si>
  <si>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</si>
  <si>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</si>
  <si>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</si>
  <si>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</si>
  <si>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</si>
  <si>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</si>
  <si>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</si>
  <si>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</si>
  <si>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</si>
  <si>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</si>
  <si>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</si>
  <si>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</si>
  <si>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</si>
  <si>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</si>
  <si>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</si>
  <si>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</si>
  <si>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</si>
  <si>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</si>
  <si>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</si>
  <si>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</si>
  <si>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</si>
  <si>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</si>
  <si>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</si>
  <si>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</si>
  <si>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</si>
  <si>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</si>
  <si>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</si>
  <si>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</si>
  <si>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</si>
  <si>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</si>
  <si>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</si>
  <si>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</si>
  <si>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</si>
  <si>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</si>
  <si>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</si>
  <si>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</si>
  <si>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</si>
  <si>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</si>
  <si>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</si>
  <si>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</si>
  <si>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</si>
  <si>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</si>
  <si>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</si>
  <si>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</si>
  <si>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</si>
  <si>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</si>
  <si>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</si>
  <si>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</si>
  <si>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</si>
  <si>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</si>
  <si>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</si>
  <si>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</si>
  <si>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</si>
  <si>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</si>
  <si>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</si>
  <si>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</si>
  <si>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</si>
  <si>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</si>
  <si>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</si>
  <si>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</si>
  <si>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</si>
  <si>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</si>
  <si>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</si>
  <si>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</si>
  <si>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</si>
  <si>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</si>
  <si>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</si>
  <si>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</si>
  <si>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</si>
  <si>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</si>
  <si>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</si>
  <si>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</si>
  <si>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</si>
  <si>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</si>
  <si>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</si>
  <si>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</si>
  <si>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</si>
  <si>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</si>
  <si>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</si>
  <si>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</si>
  <si>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</si>
  <si>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</si>
  <si>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</si>
  <si>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</si>
  <si>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</si>
  <si>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</si>
  <si>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</si>
  <si>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</si>
  <si>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</si>
  <si>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</si>
  <si>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</si>
  <si>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</si>
  <si>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</si>
  <si>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</si>
  <si>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</si>
  <si>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</si>
  <si>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</si>
  <si>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</si>
  <si>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</si>
  <si>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</si>
  <si>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</si>
  <si>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</si>
  <si>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</si>
  <si>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</si>
  <si>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</si>
  <si>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</si>
  <si>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</si>
  <si>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</si>
  <si>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</si>
  <si>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</si>
  <si>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</si>
  <si>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</si>
  <si>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</si>
  <si>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</si>
  <si>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</si>
  <si>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</si>
  <si>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</si>
  <si>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</si>
  <si>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</si>
  <si>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</si>
  <si>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</si>
  <si>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</si>
  <si>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</si>
  <si>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</si>
  <si>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</si>
  <si>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</si>
  <si>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</si>
  <si>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</si>
  <si>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</si>
  <si>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</si>
  <si>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</si>
  <si>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</si>
  <si>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</si>
  <si>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</si>
  <si>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</si>
  <si>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</si>
  <si>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</si>
  <si>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</si>
  <si>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</si>
  <si>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</si>
  <si>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</si>
  <si>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</si>
  <si>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</si>
  <si>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</si>
  <si>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</si>
  <si>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</si>
  <si>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</si>
  <si>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</si>
  <si>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</si>
  <si>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</si>
  <si>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</si>
  <si>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</si>
  <si>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</si>
  <si>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</si>
  <si>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</si>
  <si>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</si>
  <si>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</si>
  <si>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</si>
  <si>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</si>
  <si>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</si>
  <si>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</si>
  <si>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</si>
  <si>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</si>
  <si>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</si>
  <si>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</si>
  <si>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</si>
  <si>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</si>
  <si>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</si>
  <si>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</si>
  <si>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</si>
  <si>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</si>
  <si>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</si>
  <si>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</si>
  <si>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</si>
  <si>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</si>
  <si>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</si>
  <si>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</si>
  <si>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</si>
  <si>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</si>
  <si>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</si>
  <si>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</si>
  <si>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</si>
  <si>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</si>
  <si>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</si>
  <si>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</si>
  <si>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</si>
  <si>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</si>
  <si>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</si>
  <si>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</si>
  <si>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</si>
  <si>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</si>
  <si>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</si>
  <si>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</si>
  <si>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</si>
  <si>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</si>
  <si>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</si>
  <si>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</si>
  <si>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</si>
  <si>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</si>
  <si>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</si>
  <si>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</si>
  <si>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</si>
  <si>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</si>
  <si>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</si>
  <si>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</si>
  <si>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</si>
  <si>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</si>
  <si>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</si>
  <si>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</si>
  <si>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</si>
  <si>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</si>
  <si>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</si>
  <si>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</si>
  <si>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</si>
  <si>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</si>
  <si>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</si>
  <si>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</si>
  <si>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</si>
  <si>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</si>
  <si>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</si>
  <si>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</si>
  <si>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</si>
  <si>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</si>
  <si>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</si>
  <si>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</si>
  <si>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</si>
  <si>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</si>
  <si>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</si>
  <si>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</si>
  <si>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</si>
  <si>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</si>
  <si>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</si>
  <si>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</si>
  <si>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</si>
  <si>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</si>
  <si>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</si>
  <si>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</si>
  <si>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</si>
  <si>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</si>
  <si>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</si>
  <si>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</si>
  <si>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</si>
  <si>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</si>
  <si>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</si>
  <si>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</si>
  <si>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</si>
  <si>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</si>
  <si>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</si>
  <si>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</si>
  <si>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</si>
  <si>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</si>
  <si>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</si>
  <si>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</si>
  <si>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</si>
  <si>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</si>
  <si>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</si>
  <si>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</si>
  <si>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</si>
  <si>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</si>
  <si>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</si>
  <si>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</si>
  <si>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</si>
  <si>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</si>
  <si>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</si>
  <si>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</si>
  <si>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</si>
  <si>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</si>
  <si>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</si>
  <si>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</si>
  <si>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</si>
  <si>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</si>
  <si>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</si>
  <si>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</si>
  <si>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</si>
  <si>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</si>
  <si>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</si>
  <si>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</si>
  <si>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</si>
  <si>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</si>
  <si>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</si>
  <si>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</si>
  <si>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</si>
  <si>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</si>
  <si>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</si>
  <si>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</si>
  <si>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</si>
  <si>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</si>
  <si>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</si>
  <si>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</si>
  <si>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</si>
  <si>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</si>
  <si>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</si>
  <si>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</si>
  <si>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</si>
  <si>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</si>
  <si>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</si>
  <si>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</si>
  <si>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</si>
  <si>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</si>
  <si>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</si>
  <si>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</si>
  <si>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</si>
  <si>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</si>
  <si>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</si>
  <si>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</si>
  <si>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</si>
  <si>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</si>
  <si>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</si>
  <si>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</si>
  <si>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</si>
  <si>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</si>
  <si>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</si>
  <si>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</si>
  <si>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</si>
  <si>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</si>
  <si>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</si>
  <si>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</si>
  <si>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</si>
  <si>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</si>
  <si>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</si>
  <si>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</si>
  <si>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</si>
  <si>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</si>
  <si>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</si>
  <si>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</si>
  <si>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</si>
  <si>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</si>
  <si>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</si>
  <si>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</si>
  <si>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</si>
  <si>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</si>
  <si>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</si>
  <si>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</si>
  <si>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</si>
  <si>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</si>
  <si>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</si>
  <si>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</si>
  <si>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</si>
  <si>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</si>
  <si>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</si>
  <si>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</si>
  <si>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</si>
  <si>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</si>
  <si>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</si>
  <si>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</si>
  <si>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</si>
  <si>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</si>
  <si>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</si>
  <si>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</si>
  <si>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</si>
  <si>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</si>
  <si>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</si>
  <si>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</si>
  <si>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</si>
  <si>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</si>
  <si>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</si>
  <si>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</si>
  <si>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</si>
  <si>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</si>
  <si>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</si>
  <si>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</si>
  <si>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</si>
  <si>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</si>
  <si>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</si>
  <si>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</si>
  <si>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</si>
  <si>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</si>
  <si>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</si>
  <si>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</si>
  <si>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</si>
  <si>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</si>
  <si>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</si>
  <si>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</si>
  <si>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</si>
  <si>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</si>
  <si>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</si>
  <si>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</si>
  <si>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</si>
  <si>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</si>
  <si>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</si>
  <si>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</si>
  <si>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</si>
  <si>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</si>
  <si>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</si>
  <si>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</si>
  <si>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</si>
  <si>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</si>
  <si>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</si>
  <si>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</si>
  <si>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</si>
  <si>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</si>
  <si>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</si>
  <si>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</si>
  <si>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</si>
  <si>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</si>
  <si>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</si>
  <si>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</si>
  <si>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</si>
  <si>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</si>
  <si>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</si>
  <si>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</si>
  <si>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</si>
  <si>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</si>
  <si>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</si>
  <si>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</si>
  <si>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</si>
  <si>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</si>
  <si>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</si>
  <si>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</si>
  <si>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</si>
  <si>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</si>
  <si>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</si>
  <si>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</si>
  <si>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</si>
  <si>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</si>
  <si>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</si>
  <si>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</si>
  <si>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</si>
  <si>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</si>
  <si>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</si>
  <si>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</si>
  <si>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</si>
  <si>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</si>
  <si>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</si>
  <si>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</si>
  <si>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</si>
  <si>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</si>
  <si>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</si>
  <si>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</si>
  <si>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</si>
  <si>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</si>
  <si>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</si>
  <si>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</si>
  <si>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</si>
  <si>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</si>
  <si>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</si>
  <si>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</si>
  <si>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</si>
  <si>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</si>
  <si>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</si>
  <si>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</si>
  <si>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</si>
  <si>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</si>
  <si>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</si>
  <si>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</si>
  <si>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</si>
  <si>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</si>
  <si>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</si>
  <si>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</si>
  <si>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</si>
  <si>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</si>
  <si>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</si>
  <si>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</si>
  <si>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</si>
  <si>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</si>
  <si>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</si>
  <si>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</si>
  <si>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</si>
  <si>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</si>
  <si>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</si>
  <si>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</si>
  <si>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</si>
  <si>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</si>
  <si>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</si>
  <si>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</si>
  <si>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</si>
  <si>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</si>
  <si>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</si>
  <si>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</si>
  <si>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</si>
  <si>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</si>
  <si>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</si>
  <si>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</si>
  <si>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</si>
  <si>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</si>
  <si>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</si>
  <si>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</si>
  <si>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</si>
  <si>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</si>
  <si>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</si>
  <si>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</si>
  <si>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</si>
  <si>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</si>
  <si>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</si>
  <si>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</si>
  <si>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</si>
  <si>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</si>
  <si>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</si>
  <si>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</si>
  <si>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</si>
  <si>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</si>
  <si>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</si>
  <si>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</si>
  <si>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</si>
  <si>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</si>
  <si>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</si>
  <si>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</si>
  <si>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</si>
  <si>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</si>
  <si>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</si>
  <si>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</si>
  <si>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</si>
  <si>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</si>
  <si>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</si>
  <si>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</si>
  <si>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</si>
  <si>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</si>
  <si>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</si>
  <si>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</si>
  <si>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</si>
  <si>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</si>
  <si>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</si>
  <si>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</si>
  <si>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</si>
  <si>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</si>
  <si>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</si>
  <si>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</si>
  <si>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</si>
  <si>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</si>
  <si>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</si>
  <si>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</si>
  <si>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</si>
  <si>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</si>
  <si>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</si>
  <si>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</si>
  <si>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</si>
  <si>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</si>
  <si>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</si>
  <si>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</si>
  <si>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</si>
  <si>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</si>
  <si>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</si>
  <si>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</si>
  <si>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</si>
  <si>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</si>
  <si>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</si>
  <si>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</si>
  <si>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</si>
  <si>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</si>
  <si>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</si>
  <si>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</si>
  <si>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</si>
  <si>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</si>
  <si>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</si>
  <si>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</si>
  <si>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</si>
  <si>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</si>
  <si>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</si>
  <si>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</si>
  <si>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</si>
  <si>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</si>
  <si>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</si>
  <si>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</si>
  <si>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</si>
  <si>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</si>
  <si>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</si>
  <si>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</si>
  <si>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</si>
  <si>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</si>
  <si>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</si>
  <si>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</si>
  <si>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</si>
  <si>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</si>
  <si>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</si>
  <si>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</si>
  <si>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</si>
  <si>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</si>
  <si>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</si>
  <si>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</si>
  <si>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</si>
  <si>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</si>
  <si>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</si>
  <si>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</si>
  <si>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</si>
  <si>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</si>
  <si>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</si>
  <si>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</si>
  <si>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</si>
  <si>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</si>
  <si>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</si>
  <si>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</si>
  <si>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</si>
  <si>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</si>
  <si>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</si>
  <si>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</si>
  <si>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</si>
  <si>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</si>
  <si>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</si>
  <si>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</si>
  <si>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</si>
  <si>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</si>
  <si>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</si>
  <si>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</si>
  <si>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</si>
  <si>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</si>
  <si>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</si>
  <si>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</si>
  <si>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</si>
  <si>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</si>
  <si>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</si>
  <si>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</si>
  <si>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</si>
  <si>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</si>
  <si>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</si>
  <si>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</si>
  <si>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</si>
  <si>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</si>
  <si>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</si>
  <si>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</si>
  <si>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</si>
  <si>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</si>
  <si>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</si>
  <si>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</si>
  <si>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</si>
  <si>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</si>
  <si>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</si>
  <si>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</si>
  <si>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</si>
  <si>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</si>
  <si>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</si>
  <si>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</si>
  <si>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</si>
  <si>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</si>
  <si>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</si>
  <si>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</si>
  <si>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</si>
  <si>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</si>
  <si>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</si>
  <si>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</si>
  <si>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</si>
  <si>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</si>
  <si>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</si>
  <si>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</si>
  <si>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</si>
  <si>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</si>
  <si>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</si>
  <si>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</si>
  <si>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</si>
  <si>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</si>
  <si>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</si>
  <si>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</si>
  <si>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</si>
  <si>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</si>
  <si>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</si>
  <si>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</si>
  <si>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</si>
  <si>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</si>
  <si>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</si>
  <si>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</si>
  <si>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</si>
  <si>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</si>
  <si>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</si>
  <si>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</si>
  <si>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</si>
  <si>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</si>
  <si>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</si>
  <si>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</si>
  <si>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</si>
  <si>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</si>
  <si>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</si>
  <si>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</si>
  <si>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</si>
  <si>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</si>
  <si>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</si>
  <si>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</si>
  <si>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</si>
  <si>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</si>
  <si>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</si>
  <si>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</si>
  <si>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</si>
  <si>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</si>
  <si>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</si>
  <si>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</si>
  <si>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</si>
  <si>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</si>
  <si>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</si>
  <si>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</si>
  <si>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</si>
  <si>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</si>
  <si>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</si>
  <si>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</si>
  <si>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</si>
  <si>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</si>
  <si>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</si>
  <si>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</si>
  <si>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</si>
  <si>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</si>
  <si>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</si>
  <si>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</si>
  <si>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</si>
  <si>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</si>
  <si>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</si>
  <si>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</si>
  <si>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</si>
  <si>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</si>
  <si>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</si>
  <si>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</si>
  <si>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</si>
  <si>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</si>
  <si>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</si>
  <si>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</si>
  <si>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</si>
  <si>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</si>
  <si>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</si>
  <si>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</si>
  <si>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</si>
  <si>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</si>
  <si>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</si>
  <si>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</si>
  <si>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</si>
  <si>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</si>
  <si>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</si>
  <si>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</si>
  <si>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</si>
  <si>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</si>
  <si>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</si>
  <si>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</si>
  <si>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</si>
  <si>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</si>
  <si>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</si>
  <si>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</si>
  <si>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</si>
  <si>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</si>
  <si>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</si>
  <si>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</si>
  <si>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</si>
  <si>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</si>
  <si>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</si>
  <si>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</si>
  <si>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</si>
  <si>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</si>
  <si>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</si>
  <si>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</si>
  <si>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</si>
  <si>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</si>
  <si>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</si>
  <si>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</si>
  <si>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</si>
  <si>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</si>
  <si>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</si>
  <si>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</si>
  <si>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</si>
  <si>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</si>
  <si>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</si>
  <si>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</si>
  <si>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</si>
  <si>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</si>
  <si>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</si>
  <si>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</si>
  <si>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</si>
  <si>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</si>
  <si>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</si>
  <si>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</si>
  <si>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</si>
  <si>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</si>
  <si>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</si>
  <si>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</si>
  <si>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</si>
  <si>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</si>
  <si>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</si>
  <si>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</si>
  <si>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</si>
  <si>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</si>
  <si>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</si>
  <si>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</si>
  <si>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</si>
  <si>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</si>
  <si>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</si>
  <si>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</si>
  <si>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</si>
  <si>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</si>
  <si>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</si>
  <si>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</si>
  <si>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</si>
  <si>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</si>
  <si>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</si>
  <si>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</si>
  <si>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</si>
  <si>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</si>
  <si>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</si>
  <si>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</si>
  <si>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</si>
  <si>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</si>
  <si>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</si>
  <si>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</si>
  <si>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</si>
  <si>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</si>
  <si>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</si>
  <si>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</si>
  <si>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</si>
  <si>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</si>
  <si>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</si>
  <si>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</si>
  <si>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</si>
  <si>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</si>
  <si>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</si>
  <si>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</si>
  <si>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</si>
  <si>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</si>
  <si>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</si>
  <si>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</si>
  <si>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</si>
  <si>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</si>
  <si>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</si>
  <si>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</si>
  <si>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</si>
  <si>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</si>
  <si>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</si>
  <si>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</si>
  <si>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</si>
  <si>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</si>
  <si>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</si>
  <si>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</si>
  <si>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</si>
  <si>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</si>
  <si>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</si>
  <si>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</si>
  <si>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</si>
  <si>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</si>
  <si>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</si>
  <si>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</si>
  <si>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</si>
  <si>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</si>
  <si>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</si>
  <si>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</si>
  <si>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</si>
  <si>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</si>
  <si>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</si>
  <si>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</si>
  <si>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</si>
  <si>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</si>
  <si>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</si>
  <si>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</si>
  <si>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</si>
  <si>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</si>
  <si>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</si>
  <si>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</si>
  <si>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</si>
  <si>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</si>
  <si>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</si>
  <si>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</si>
  <si>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</si>
  <si>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</si>
  <si>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</si>
  <si>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</si>
  <si>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</si>
  <si>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</si>
  <si>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</si>
  <si>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</si>
  <si>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</si>
  <si>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</si>
  <si>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</si>
  <si>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</si>
  <si>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</si>
  <si>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</si>
  <si>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</si>
  <si>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</si>
  <si>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</si>
  <si>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</si>
  <si>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</si>
  <si>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</si>
  <si>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</si>
  <si>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</si>
  <si>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</si>
  <si>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</si>
  <si>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</si>
  <si>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</si>
  <si>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</si>
  <si>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</si>
  <si>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</si>
  <si>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</si>
  <si>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</si>
  <si>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</si>
  <si>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</si>
  <si>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</si>
  <si>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</si>
  <si>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</si>
  <si>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</si>
  <si>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</si>
  <si>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</si>
  <si>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</si>
  <si>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</si>
  <si>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</si>
  <si>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</si>
  <si>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</si>
  <si>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</si>
  <si>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</si>
  <si>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</si>
  <si>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</si>
  <si>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</si>
  <si>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</si>
  <si>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</si>
  <si>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</si>
  <si>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</si>
  <si>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</si>
  <si>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</si>
  <si>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</si>
  <si>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</si>
  <si>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</si>
  <si>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</si>
  <si>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</si>
  <si>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</si>
  <si>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</si>
  <si>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</si>
  <si>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</si>
  <si>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</si>
  <si>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</si>
  <si>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</si>
  <si>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</si>
  <si>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</si>
  <si>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</si>
  <si>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</si>
  <si>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</si>
  <si>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</si>
  <si>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</si>
  <si>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</si>
  <si>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</si>
  <si>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</si>
  <si>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</si>
  <si>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</si>
  <si>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</si>
  <si>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</si>
  <si>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</si>
  <si>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</si>
  <si>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</si>
  <si>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</si>
  <si>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</si>
  <si>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</si>
  <si>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</si>
  <si>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</si>
  <si>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</si>
  <si>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</si>
  <si>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</si>
  <si>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</si>
  <si>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</si>
  <si>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</si>
  <si>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</si>
  <si>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</si>
  <si>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</si>
  <si>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</si>
  <si>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</si>
  <si>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</si>
  <si>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</si>
  <si>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</si>
  <si>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</si>
  <si>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</si>
  <si>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</si>
  <si>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</si>
  <si>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</si>
  <si>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</si>
  <si>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</si>
  <si>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</si>
  <si>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</si>
  <si>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</si>
  <si>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</si>
  <si>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</si>
  <si>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</si>
  <si>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</si>
  <si>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</si>
  <si>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</si>
  <si>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</si>
  <si>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</si>
  <si>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</si>
  <si>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</si>
  <si>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</si>
  <si>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</si>
  <si>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</si>
  <si>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</si>
  <si>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</si>
  <si>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</si>
  <si>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</si>
  <si>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</si>
  <si>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</si>
  <si>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</si>
  <si>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</si>
  <si>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</si>
  <si>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</si>
  <si>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</si>
  <si>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</si>
  <si>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</si>
  <si>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</si>
  <si>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</si>
  <si>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</si>
  <si>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</si>
  <si>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</si>
  <si>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</si>
  <si>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</si>
  <si>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</si>
  <si>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</si>
  <si>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</si>
  <si>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</si>
  <si>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</si>
  <si>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</si>
  <si>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</si>
  <si>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</si>
  <si>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</si>
  <si>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</si>
  <si>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</si>
  <si>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</si>
  <si>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</si>
  <si>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</si>
  <si>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</si>
  <si>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</si>
  <si>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</si>
  <si>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</si>
  <si>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</si>
  <si>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</si>
  <si>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</si>
  <si>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</si>
  <si>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</si>
  <si>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</si>
  <si>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</si>
  <si>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</si>
  <si>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</si>
  <si>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</si>
  <si>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</si>
  <si>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</si>
  <si>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</si>
  <si>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</si>
  <si>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</si>
  <si>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</si>
  <si>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</si>
  <si>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</si>
  <si>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</si>
  <si>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</si>
  <si>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</si>
  <si>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</si>
  <si>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</si>
  <si>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</si>
  <si>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</si>
  <si>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</si>
  <si>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</si>
  <si>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</si>
  <si>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</si>
  <si>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</si>
  <si>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</si>
  <si>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</si>
  <si>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</si>
  <si>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</si>
  <si>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</si>
  <si>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</si>
  <si>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</si>
  <si>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</si>
  <si>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</si>
  <si>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</si>
  <si>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</si>
  <si>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</si>
  <si>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</si>
  <si>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</si>
  <si>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</si>
  <si>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</si>
  <si>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</si>
  <si>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</si>
  <si>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</si>
  <si>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</si>
  <si>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</si>
  <si>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</si>
  <si>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</si>
  <si>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</si>
  <si>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</si>
  <si>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</si>
  <si>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</si>
  <si>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</si>
  <si>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</si>
  <si>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</si>
  <si>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</si>
  <si>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</si>
  <si>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</si>
  <si>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</si>
  <si>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</si>
  <si>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</si>
  <si>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</si>
  <si>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</si>
  <si>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</si>
  <si>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</si>
  <si>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</si>
  <si>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</si>
  <si>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</si>
  <si>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</si>
  <si>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</si>
  <si>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</si>
  <si>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</si>
  <si>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</si>
  <si>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</si>
  <si>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</si>
  <si>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</si>
  <si>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</si>
  <si>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</si>
  <si>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</si>
  <si>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</si>
  <si>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</si>
  <si>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</si>
  <si>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</si>
  <si>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</si>
  <si>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</si>
  <si>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</si>
  <si>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</si>
  <si>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</si>
  <si>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</si>
  <si>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</si>
  <si>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</si>
  <si>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</si>
  <si>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</si>
  <si>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</si>
  <si>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</si>
  <si>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</si>
  <si>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</si>
  <si>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</si>
  <si>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</si>
  <si>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</si>
  <si>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</si>
  <si>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</si>
  <si>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</si>
  <si>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</si>
  <si>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</si>
  <si>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</si>
  <si>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</si>
  <si>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</si>
  <si>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</si>
  <si>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</si>
  <si>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</si>
  <si>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</si>
  <si>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</si>
  <si>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</si>
  <si>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</si>
  <si>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</si>
  <si>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</si>
  <si>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</si>
  <si>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</si>
  <si>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</si>
  <si>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</si>
  <si>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</si>
  <si>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</si>
  <si>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</si>
  <si>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</si>
  <si>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</si>
  <si>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</si>
  <si>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</si>
  <si>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</si>
  <si>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</si>
  <si>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</si>
  <si>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</si>
  <si>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</si>
  <si>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</si>
  <si>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</si>
  <si>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</si>
  <si>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</si>
  <si>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</si>
  <si>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</si>
  <si>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</si>
  <si>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</si>
  <si>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</si>
  <si>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</si>
  <si>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</si>
  <si>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</si>
  <si>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</si>
  <si>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</si>
  <si>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</si>
  <si>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</si>
  <si>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</si>
  <si>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</si>
  <si>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</si>
  <si>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</si>
  <si>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</si>
  <si>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</si>
  <si>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</si>
  <si>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</si>
  <si>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</si>
  <si>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</si>
  <si>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</si>
  <si>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</si>
  <si>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</si>
  <si>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</si>
  <si>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</si>
  <si>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</si>
  <si>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</si>
  <si>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</si>
  <si>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</si>
  <si>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</si>
  <si>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</si>
  <si>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</si>
  <si>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</si>
  <si>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</si>
  <si>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</si>
  <si>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</si>
  <si>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</si>
  <si>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</si>
  <si>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</si>
  <si>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</si>
  <si>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</si>
  <si>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</si>
  <si>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</si>
  <si>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</si>
  <si>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</si>
  <si>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</si>
  <si>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</si>
  <si>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</si>
  <si>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</si>
  <si>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</si>
  <si>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</si>
  <si>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</si>
  <si>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</si>
  <si>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</si>
  <si>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</si>
  <si>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</si>
  <si>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</si>
  <si>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</si>
  <si>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</si>
  <si>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</si>
  <si>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</si>
  <si>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</si>
  <si>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</si>
  <si>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</si>
  <si>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</si>
  <si>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</si>
  <si>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</si>
  <si>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</si>
  <si>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</si>
  <si>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</si>
  <si>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</si>
  <si>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</si>
  <si>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</si>
  <si>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</si>
  <si>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</si>
  <si>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</si>
  <si>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</si>
  <si>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</si>
  <si>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</si>
  <si>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</si>
  <si>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</si>
  <si>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</si>
  <si>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</si>
  <si>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</si>
  <si>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</si>
  <si>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</si>
  <si>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</si>
  <si>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</si>
  <si>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</si>
  <si>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</si>
  <si>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</si>
  <si>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</si>
  <si>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</si>
  <si>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</si>
  <si>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</si>
  <si>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</si>
  <si>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</si>
  <si>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</si>
  <si>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</si>
  <si>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</si>
  <si>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</si>
  <si>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</si>
  <si>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</si>
  <si>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</si>
  <si>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</si>
  <si>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</si>
  <si>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</si>
  <si>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</si>
  <si>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</si>
  <si>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</si>
  <si>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</si>
  <si>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</si>
  <si>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</si>
  <si>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</si>
  <si>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</si>
  <si>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</si>
  <si>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</si>
  <si>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</si>
  <si>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</si>
  <si>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</si>
  <si>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</si>
  <si>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</si>
  <si>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</si>
  <si>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</si>
  <si>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</si>
  <si>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</si>
  <si>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</si>
  <si>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</si>
  <si>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</si>
  <si>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</si>
  <si>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</si>
  <si>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</si>
  <si>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</si>
  <si>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</si>
  <si>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</si>
  <si>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</si>
  <si>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</si>
  <si>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</si>
  <si>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</si>
  <si>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</si>
  <si>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</si>
  <si>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</si>
  <si>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</si>
  <si>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</si>
  <si>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</si>
  <si>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</si>
  <si>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</si>
  <si>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</si>
  <si>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</si>
  <si>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</si>
  <si>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</si>
  <si>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</si>
  <si>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</si>
  <si>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</si>
  <si>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</si>
  <si>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</si>
  <si>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</si>
  <si>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</si>
  <si>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</si>
  <si>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</si>
  <si>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</si>
  <si>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</si>
  <si>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</si>
  <si>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</si>
  <si>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</si>
  <si>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</si>
  <si>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</si>
  <si>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</si>
  <si>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</si>
  <si>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</si>
  <si>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</si>
  <si>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</si>
  <si>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</si>
  <si>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</si>
  <si>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</si>
  <si>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</si>
  <si>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</si>
  <si>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</si>
  <si>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</si>
  <si>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</si>
  <si>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</si>
  <si>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</si>
  <si>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</si>
  <si>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</si>
  <si>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</si>
  <si>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</si>
  <si>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</si>
  <si>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</si>
  <si>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</si>
  <si>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</si>
  <si>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</si>
  <si>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</si>
  <si>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</si>
  <si>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</si>
  <si>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</si>
  <si>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</si>
  <si>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</si>
  <si>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</si>
  <si>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</si>
  <si>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</si>
  <si>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</si>
  <si>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</si>
  <si>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</si>
  <si>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</si>
  <si>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</si>
  <si>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</si>
  <si>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</si>
  <si>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</si>
  <si>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</si>
  <si>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</si>
  <si>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</si>
  <si>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</si>
  <si>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</si>
  <si>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</si>
  <si>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</si>
  <si>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</si>
  <si>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</si>
  <si>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</si>
  <si>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</si>
  <si>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</si>
  <si>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</si>
  <si>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</si>
  <si>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</si>
  <si>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</si>
  <si>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</si>
  <si>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</si>
  <si>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</si>
  <si>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</si>
  <si>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</si>
  <si>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</si>
  <si>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</si>
  <si>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</si>
  <si>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</si>
  <si>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</si>
  <si>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</si>
  <si>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</si>
  <si>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</si>
  <si>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</si>
  <si>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</si>
  <si>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</si>
  <si>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</si>
  <si>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</si>
  <si>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</si>
  <si>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</si>
  <si>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</si>
  <si>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</si>
  <si>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</si>
  <si>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</si>
  <si>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</si>
  <si>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</si>
  <si>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</si>
  <si>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</si>
  <si>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</si>
  <si>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</si>
  <si>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</si>
  <si>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</si>
  <si>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</si>
  <si>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</si>
  <si>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</si>
  <si>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</si>
  <si>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</si>
  <si>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</si>
  <si>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</si>
  <si>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</si>
  <si>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</si>
  <si>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</si>
  <si>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</si>
  <si>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</si>
  <si>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</si>
  <si>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</si>
  <si>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</si>
  <si>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</si>
  <si>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</si>
  <si>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</si>
  <si>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</si>
  <si>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</si>
  <si>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</si>
  <si>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</si>
  <si>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</si>
  <si>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</si>
  <si>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</si>
  <si>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</si>
  <si>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</si>
  <si>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</si>
  <si>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</si>
  <si>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</si>
  <si>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</si>
  <si>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</si>
  <si>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</si>
  <si>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</si>
  <si>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</si>
  <si>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</si>
  <si>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</si>
  <si>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</si>
  <si>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</si>
  <si>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</si>
  <si>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</si>
  <si>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</si>
  <si>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</si>
  <si>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</si>
  <si>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</si>
  <si>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</si>
  <si>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</si>
  <si>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</si>
  <si>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</si>
  <si>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</si>
  <si>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</si>
  <si>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</si>
  <si>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</si>
  <si>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</si>
  <si>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</si>
  <si>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</si>
  <si>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</si>
  <si>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</si>
  <si>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</si>
  <si>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</si>
  <si>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</si>
  <si>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</si>
  <si>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</si>
  <si>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</si>
  <si>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</si>
  <si>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</si>
  <si>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</si>
  <si>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</si>
  <si>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</si>
  <si>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</si>
  <si>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</si>
  <si>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</si>
  <si>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</si>
  <si>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</si>
  <si>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</si>
  <si>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</si>
  <si>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</si>
  <si>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</si>
  <si>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</si>
  <si>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</si>
  <si>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</si>
  <si>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</si>
  <si>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</si>
  <si>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</si>
  <si>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</si>
  <si>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</si>
  <si>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</si>
  <si>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</si>
  <si>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</si>
  <si>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</si>
  <si>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</si>
  <si>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</si>
  <si>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</si>
  <si>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</si>
  <si>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</si>
  <si>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</si>
  <si>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</si>
  <si>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</si>
  <si>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</si>
  <si>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</si>
  <si>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</si>
  <si>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</si>
  <si>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</si>
  <si>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</si>
  <si>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</si>
  <si>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</si>
  <si>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</si>
  <si>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</si>
  <si>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</si>
  <si>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</si>
  <si>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</si>
  <si>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</si>
  <si>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</si>
  <si>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</si>
  <si>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</si>
  <si>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</si>
  <si>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</si>
  <si>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</si>
  <si>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</si>
  <si>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</si>
  <si>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</si>
  <si>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</si>
  <si>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</si>
  <si>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</si>
  <si>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</si>
  <si>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</si>
  <si>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</si>
  <si>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</si>
  <si>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</si>
  <si>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</si>
  <si>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</si>
  <si>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</si>
  <si>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</si>
  <si>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</si>
  <si>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</si>
  <si>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</si>
  <si>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</si>
  <si>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</si>
  <si>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</si>
  <si>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</si>
  <si>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</si>
  <si>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</si>
  <si>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</si>
  <si>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</si>
  <si>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</si>
  <si>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</si>
  <si>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</si>
  <si>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</si>
  <si>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</si>
  <si>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</si>
  <si>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</si>
  <si>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</si>
  <si>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</si>
  <si>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</si>
  <si>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</si>
  <si>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</si>
  <si>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</si>
  <si>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</si>
  <si>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</si>
  <si>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</si>
  <si>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</si>
  <si>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</si>
  <si>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</si>
  <si>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</si>
  <si>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</si>
  <si>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</si>
  <si>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</si>
  <si>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</si>
  <si>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</si>
  <si>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</si>
  <si>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</si>
  <si>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</si>
  <si>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</si>
  <si>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</si>
  <si>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</si>
  <si>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</si>
  <si>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</si>
  <si>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</si>
  <si>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</si>
  <si>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</si>
  <si>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</si>
  <si>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</si>
  <si>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</si>
  <si>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</si>
  <si>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</si>
  <si>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</si>
  <si>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</si>
  <si>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</si>
  <si>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</si>
  <si>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</si>
  <si>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</si>
  <si>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</si>
  <si>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</si>
  <si>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</si>
  <si>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</si>
  <si>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</si>
  <si>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</si>
  <si>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</si>
  <si>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</si>
  <si>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</si>
  <si>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</si>
  <si>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</si>
  <si>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</si>
  <si>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</si>
  <si>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</si>
  <si>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</si>
  <si>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</si>
  <si>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</si>
  <si>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</si>
  <si>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</si>
  <si>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</si>
  <si>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</si>
  <si>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</si>
  <si>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</si>
  <si>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</si>
  <si>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</si>
  <si>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</si>
  <si>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</si>
  <si>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</si>
  <si>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</si>
  <si>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</si>
  <si>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</si>
  <si>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</si>
  <si>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</si>
  <si>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</si>
  <si>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</si>
  <si>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</si>
  <si>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</si>
  <si>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</si>
  <si>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</si>
  <si>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</si>
  <si>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</si>
  <si>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</si>
  <si>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</si>
  <si>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</si>
  <si>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</si>
  <si>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</si>
  <si>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</si>
  <si>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</si>
  <si>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</si>
  <si>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</si>
  <si>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</si>
  <si>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</si>
  <si>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</si>
  <si>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</si>
  <si>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</si>
  <si>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</si>
  <si>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</si>
  <si>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</si>
  <si>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</si>
  <si>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</si>
  <si>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</si>
  <si>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</si>
  <si>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</si>
  <si>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</si>
  <si>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</si>
  <si>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</si>
  <si>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</si>
  <si>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</si>
  <si>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</si>
  <si>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</si>
  <si>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</si>
  <si>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</si>
  <si>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</si>
  <si>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</si>
  <si>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</si>
  <si>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</si>
  <si>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</si>
  <si>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</si>
  <si>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</si>
  <si>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</si>
  <si>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</si>
  <si>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</si>
  <si>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</si>
  <si>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</si>
  <si>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</si>
  <si>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</si>
  <si>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</si>
  <si>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</si>
  <si>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</si>
  <si>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</si>
  <si>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</si>
  <si>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</si>
  <si>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</si>
  <si>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</si>
  <si>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</si>
  <si>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</si>
  <si>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</si>
  <si>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</si>
  <si>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</si>
  <si>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</si>
  <si>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</si>
  <si>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</si>
  <si>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</si>
  <si>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</si>
  <si>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</si>
  <si>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</si>
  <si>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</si>
  <si>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</si>
  <si>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</si>
  <si>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</si>
  <si>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</si>
  <si>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</si>
  <si>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</si>
  <si>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</si>
  <si>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</si>
  <si>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</si>
  <si>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</si>
  <si>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</si>
  <si>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</si>
  <si>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</si>
  <si>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</si>
  <si>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</si>
  <si>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</si>
  <si>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</si>
  <si>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</si>
  <si>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</si>
  <si>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</si>
  <si>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</si>
  <si>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</si>
  <si>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</si>
  <si>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</si>
  <si>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</si>
  <si>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</si>
  <si>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</si>
  <si>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</si>
  <si>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</si>
  <si>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</si>
  <si>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</si>
  <si>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</si>
  <si>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</si>
  <si>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</si>
  <si>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</si>
  <si>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</si>
  <si>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</si>
  <si>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</si>
  <si>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</si>
  <si>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</si>
  <si>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</si>
  <si>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</si>
  <si>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</si>
  <si>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</si>
  <si>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</si>
  <si>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</si>
  <si>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</si>
  <si>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</si>
  <si>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</si>
  <si>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</si>
  <si>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</si>
  <si>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</si>
  <si>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</si>
  <si>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</si>
  <si>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</si>
  <si>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</si>
  <si>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</si>
  <si>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</si>
  <si>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</si>
  <si>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</si>
  <si>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</si>
  <si>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</si>
  <si>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</si>
  <si>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</si>
  <si>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</si>
  <si>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</si>
  <si>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</si>
  <si>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</si>
  <si>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</si>
  <si>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</si>
  <si>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</si>
  <si>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</si>
  <si>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</si>
  <si>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</si>
  <si>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</si>
  <si>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</si>
  <si>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</si>
  <si>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</si>
  <si>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</si>
  <si>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</si>
  <si>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</si>
  <si>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</si>
  <si>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</si>
  <si>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</si>
  <si>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</si>
  <si>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</si>
  <si>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</si>
  <si>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</si>
  <si>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</si>
  <si>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</si>
  <si>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</si>
  <si>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</si>
  <si>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</si>
  <si>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</si>
  <si>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</si>
  <si>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</si>
  <si>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</si>
  <si>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</si>
  <si>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</si>
  <si>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</si>
  <si>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</si>
  <si>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</si>
  <si>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</si>
  <si>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</si>
  <si>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</si>
  <si>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</si>
  <si>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</si>
  <si>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</si>
  <si>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</si>
  <si>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</si>
  <si>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</si>
  <si>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</si>
  <si>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</si>
  <si>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</si>
  <si>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</si>
  <si>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</si>
  <si>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</si>
  <si>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</si>
  <si>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</si>
  <si>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</si>
  <si>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</si>
  <si>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</si>
  <si>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</si>
  <si>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</si>
  <si>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</si>
  <si>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</si>
  <si>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</si>
  <si>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</si>
  <si>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</si>
  <si>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</si>
  <si>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</si>
  <si>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</si>
  <si>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</si>
  <si>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</si>
  <si>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</si>
  <si>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</si>
  <si>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</si>
  <si>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</si>
  <si>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</si>
  <si>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</si>
  <si>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</si>
  <si>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</si>
  <si>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</si>
  <si>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</si>
  <si>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</si>
  <si>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</si>
  <si>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</si>
  <si>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</si>
  <si>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</si>
  <si>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</si>
  <si>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</si>
  <si>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</si>
  <si>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</si>
  <si>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</si>
  <si>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</si>
  <si>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</si>
  <si>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</si>
  <si>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</si>
  <si>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</si>
  <si>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</si>
  <si>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</si>
  <si>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</si>
  <si>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</si>
  <si>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</si>
  <si>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</si>
  <si>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</si>
  <si>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</si>
  <si>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</si>
  <si>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</si>
  <si>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</si>
  <si>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</si>
  <si>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</si>
  <si>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</si>
  <si>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</si>
  <si>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</si>
  <si>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</si>
  <si>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</si>
  <si>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</si>
  <si>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</si>
  <si>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</si>
  <si>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</si>
  <si>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</si>
  <si>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</si>
  <si>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</si>
  <si>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</si>
  <si>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</si>
  <si>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</si>
  <si>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</si>
  <si>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</si>
  <si>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</si>
  <si>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</si>
  <si>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</si>
  <si>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</si>
  <si>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</si>
  <si>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</si>
  <si>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</si>
  <si>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</si>
  <si>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</si>
  <si>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</si>
  <si>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</si>
  <si>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</si>
  <si>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</si>
  <si>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</si>
  <si>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</si>
  <si>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</si>
  <si>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</si>
  <si>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</si>
  <si>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</si>
  <si>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</si>
  <si>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</si>
  <si>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</si>
  <si>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</si>
  <si>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</si>
  <si>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</si>
  <si>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</si>
  <si>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</si>
  <si>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</si>
  <si>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</si>
  <si>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</si>
  <si>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</si>
  <si>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</si>
  <si>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</si>
  <si>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</si>
  <si>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</si>
  <si>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</si>
  <si>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</si>
  <si>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</si>
  <si>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</si>
  <si>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</si>
  <si>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</si>
  <si>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</si>
  <si>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</si>
  <si>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</si>
  <si>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</si>
  <si>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</si>
  <si>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</si>
  <si>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</si>
  <si>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</si>
  <si>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</si>
  <si>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</si>
  <si>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</si>
  <si>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</si>
  <si>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</si>
  <si>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</si>
  <si>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</si>
  <si>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</si>
  <si>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</si>
  <si>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</si>
  <si>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</si>
  <si>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</si>
  <si>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</si>
  <si>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</si>
  <si>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</si>
  <si>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</si>
  <si>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</si>
  <si>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</si>
  <si>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</si>
  <si>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</si>
  <si>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</si>
  <si>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</si>
  <si>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</si>
  <si>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</si>
  <si>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</si>
  <si>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</si>
  <si>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</si>
  <si>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</si>
  <si>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</si>
  <si>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</si>
  <si>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</si>
  <si>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</si>
  <si>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</si>
  <si>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</si>
  <si>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</si>
  <si>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</si>
  <si>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</si>
  <si>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</si>
  <si>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</si>
  <si>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</si>
  <si>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</si>
  <si>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</si>
  <si>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</si>
  <si>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</si>
  <si>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</si>
  <si>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</si>
  <si>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</si>
  <si>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</si>
  <si>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</si>
  <si>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</si>
  <si>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</si>
  <si>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</si>
  <si>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</si>
  <si>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</si>
  <si>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</si>
  <si>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</si>
  <si>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</si>
  <si>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</si>
  <si>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</si>
  <si>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</si>
  <si>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</si>
  <si>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</si>
  <si>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</si>
  <si>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</si>
  <si>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</si>
  <si>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</si>
  <si>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</si>
  <si>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</si>
  <si>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</si>
  <si>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</si>
  <si>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</si>
  <si>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</si>
  <si>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</si>
  <si>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</si>
  <si>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</si>
  <si>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</si>
  <si>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</si>
  <si>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</si>
  <si>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</si>
  <si>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</si>
  <si>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</si>
  <si>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</si>
  <si>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</si>
  <si>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</si>
  <si>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</si>
  <si>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</si>
  <si>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</si>
  <si>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</si>
  <si>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</si>
  <si>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</si>
  <si>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</si>
  <si>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</si>
  <si>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</si>
  <si>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</si>
  <si>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</si>
  <si>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</si>
  <si>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</si>
  <si>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</si>
  <si>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</si>
  <si>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</si>
  <si>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</si>
  <si>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</si>
  <si>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</si>
  <si>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</si>
  <si>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</si>
  <si>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</si>
  <si>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</si>
  <si>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</si>
  <si>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</si>
  <si>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</si>
  <si>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</si>
  <si>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</si>
  <si>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</si>
  <si>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</si>
  <si>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</si>
  <si>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</si>
  <si>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</si>
  <si>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</si>
  <si>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</si>
  <si>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</si>
  <si>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</si>
  <si>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</si>
  <si>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</si>
  <si>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</si>
  <si>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</si>
  <si>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</si>
  <si>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</si>
  <si>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</si>
  <si>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</si>
  <si>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</si>
  <si>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</si>
  <si>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</si>
  <si>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</si>
  <si>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</si>
  <si>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</si>
  <si>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</si>
  <si>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</si>
  <si>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</si>
  <si>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</si>
  <si>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</si>
  <si>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</si>
  <si>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</si>
  <si>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</si>
  <si>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</si>
  <si>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</si>
  <si>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</si>
  <si>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</si>
  <si>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</si>
  <si>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</si>
  <si>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</si>
  <si>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</si>
  <si>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</si>
  <si>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</si>
  <si>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</si>
  <si>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</si>
  <si>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</si>
  <si>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</si>
  <si>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</si>
  <si>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</si>
  <si>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</si>
  <si>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</si>
  <si>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</si>
  <si>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</si>
  <si>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</si>
  <si>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</si>
  <si>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</si>
  <si>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</si>
  <si>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</si>
  <si>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</si>
  <si>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</si>
  <si>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</si>
  <si>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</si>
  <si>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</si>
  <si>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</si>
  <si>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</si>
  <si>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</si>
  <si>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</si>
  <si>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</si>
  <si>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</si>
  <si>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</si>
  <si>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</si>
  <si>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</si>
  <si>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</si>
  <si>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</si>
  <si>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</si>
  <si>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</si>
  <si>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</si>
  <si>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</si>
  <si>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</si>
  <si>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</si>
  <si>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</si>
  <si>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</si>
  <si>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</si>
  <si>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</si>
  <si>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</si>
  <si>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</si>
  <si>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</si>
  <si>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</si>
  <si>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</si>
  <si>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</si>
  <si>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</si>
  <si>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</si>
  <si>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</si>
  <si>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</si>
  <si>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</si>
  <si>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</si>
  <si>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</si>
  <si>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</si>
  <si>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</si>
  <si>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</si>
  <si>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</si>
  <si>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</si>
  <si>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</si>
  <si>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</si>
  <si>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</si>
  <si>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</si>
  <si>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</si>
  <si>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</si>
  <si>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</si>
  <si>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</si>
  <si>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</si>
  <si>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</si>
  <si>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</si>
  <si>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</si>
  <si>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</si>
  <si>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</si>
  <si>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</si>
  <si>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</si>
  <si>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</si>
  <si>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</si>
  <si>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</si>
  <si>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</si>
  <si>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</si>
  <si>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</si>
  <si>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</si>
  <si>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</si>
  <si>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</si>
  <si>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</si>
  <si>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</si>
  <si>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</si>
  <si>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</si>
  <si>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</si>
  <si>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</si>
  <si>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</si>
  <si>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</si>
  <si>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</si>
  <si>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</si>
  <si>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</si>
  <si>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</si>
  <si>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</si>
  <si>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</si>
  <si>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</si>
  <si>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</si>
  <si>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</si>
  <si>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</si>
  <si>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</si>
  <si>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</si>
  <si>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</si>
  <si>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</si>
  <si>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</si>
  <si>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</si>
  <si>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</si>
  <si>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</si>
  <si>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</si>
  <si>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</si>
  <si>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</si>
  <si>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</si>
  <si>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</si>
  <si>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</si>
  <si>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</si>
  <si>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</si>
  <si>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</si>
  <si>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</si>
  <si>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</si>
  <si>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</si>
  <si>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</si>
  <si>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</si>
  <si>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</si>
  <si>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</si>
  <si>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</si>
  <si>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</si>
  <si>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</si>
  <si>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</si>
  <si>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</si>
  <si>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</si>
  <si>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</si>
  <si>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</si>
  <si>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</si>
  <si>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</si>
  <si>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</si>
  <si>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</si>
  <si>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</si>
  <si>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</si>
  <si>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</si>
  <si>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</si>
  <si>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</si>
  <si>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</si>
  <si>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</si>
  <si>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</si>
  <si>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</si>
  <si>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</si>
  <si>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</si>
  <si>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</si>
  <si>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</si>
  <si>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</si>
  <si>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</si>
  <si>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</si>
  <si>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</si>
  <si>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</si>
  <si>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</si>
  <si>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</si>
  <si>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</si>
  <si>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</si>
  <si>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</si>
  <si>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</si>
  <si>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</si>
  <si>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</si>
  <si>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</si>
  <si>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</si>
  <si>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</si>
  <si>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</si>
  <si>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</si>
  <si>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</si>
  <si>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</si>
  <si>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</si>
  <si>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</si>
  <si>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</si>
  <si>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</si>
  <si>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</si>
  <si>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</si>
  <si>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</si>
  <si>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</si>
  <si>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</si>
  <si>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</si>
  <si>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</si>
  <si>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</si>
  <si>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</si>
  <si>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</si>
  <si>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</si>
  <si>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</si>
  <si>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</si>
  <si>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</si>
  <si>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</si>
  <si>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</si>
  <si>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</si>
  <si>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</si>
  <si>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</si>
  <si>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</si>
  <si>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</si>
  <si>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</si>
  <si>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</si>
  <si>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</si>
  <si>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</si>
  <si>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</si>
  <si>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</si>
  <si>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</si>
  <si>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</si>
  <si>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</si>
  <si>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</si>
  <si>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</si>
  <si>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</si>
  <si>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</si>
  <si>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</si>
  <si>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</si>
  <si>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</si>
  <si>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</si>
  <si>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</si>
  <si>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</si>
  <si>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</si>
  <si>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</si>
  <si>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</si>
  <si>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</si>
  <si>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</si>
  <si>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</si>
  <si>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</si>
  <si>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</si>
  <si>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</si>
  <si>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</si>
  <si>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</si>
  <si>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</si>
  <si>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</si>
  <si>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</si>
  <si>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</si>
  <si>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</si>
  <si>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</si>
  <si>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</si>
  <si>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</si>
  <si>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</si>
  <si>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</si>
  <si>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</si>
  <si>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</si>
  <si>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</si>
  <si>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</si>
  <si>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</si>
  <si>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</si>
  <si>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</si>
  <si>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</si>
  <si>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</si>
  <si>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</si>
  <si>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</si>
  <si>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</si>
  <si>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</si>
  <si>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</si>
  <si>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</si>
  <si>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</si>
  <si>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</si>
  <si>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</si>
  <si>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</si>
  <si>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</si>
  <si>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</si>
  <si>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</si>
  <si>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</si>
  <si>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</si>
  <si>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</si>
  <si>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</si>
  <si>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</si>
  <si>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</si>
  <si>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</si>
  <si>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</si>
  <si>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</si>
  <si>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</si>
  <si>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</si>
  <si>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</si>
  <si>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</si>
  <si>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</si>
  <si>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</si>
  <si>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</si>
  <si>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</si>
  <si>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</si>
  <si>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</si>
  <si>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</si>
  <si>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</si>
  <si>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</si>
  <si>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</si>
  <si>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</si>
  <si>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</si>
  <si>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</si>
  <si>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</si>
  <si>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</si>
  <si>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</si>
  <si>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</si>
  <si>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</si>
  <si>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</si>
  <si>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</si>
  <si>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</si>
  <si>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</si>
  <si>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</si>
  <si>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</si>
  <si>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</si>
  <si>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</si>
  <si>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</si>
  <si>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</si>
  <si>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</si>
  <si>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</si>
  <si>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</si>
  <si>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</si>
  <si>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</si>
  <si>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</si>
  <si>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</si>
  <si>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</si>
  <si>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</si>
  <si>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</si>
  <si>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</si>
  <si>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</si>
  <si>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</si>
  <si>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</si>
  <si>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</si>
  <si>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</si>
  <si>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</si>
  <si>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</si>
  <si>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</si>
  <si>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</si>
  <si>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</si>
  <si>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</si>
  <si>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</si>
  <si>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</si>
  <si>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</si>
  <si>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</si>
  <si>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</si>
  <si>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</si>
  <si>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</si>
  <si>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</si>
  <si>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</si>
  <si>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</si>
  <si>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</si>
  <si>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</si>
  <si>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</si>
  <si>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</si>
  <si>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</si>
  <si>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</si>
  <si>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</si>
  <si>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</si>
  <si>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</si>
  <si>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</si>
  <si>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</si>
  <si>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</si>
  <si>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</si>
  <si>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</si>
  <si>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</si>
  <si>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</si>
  <si>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</si>
  <si>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</si>
  <si>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</si>
  <si>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</si>
  <si>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</si>
  <si>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</si>
  <si>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</si>
  <si>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</si>
  <si>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</si>
  <si>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</si>
  <si>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</si>
  <si>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</si>
  <si>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</si>
  <si>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</si>
  <si>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</si>
  <si>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</si>
  <si>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</si>
  <si>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</si>
  <si>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</si>
  <si>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</si>
  <si>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</si>
  <si>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</si>
  <si>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</si>
  <si>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</si>
  <si>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</si>
  <si>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</si>
  <si>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</si>
  <si>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</si>
  <si>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</si>
  <si>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</si>
  <si>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</si>
  <si>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</si>
  <si>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</si>
  <si>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</si>
  <si>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</si>
  <si>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</si>
  <si>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</si>
  <si>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</si>
  <si>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</si>
  <si>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</si>
  <si>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</si>
  <si>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</si>
  <si>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</si>
  <si>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</si>
  <si>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</si>
  <si>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</si>
  <si>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</si>
  <si>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</si>
  <si>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</si>
  <si>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</si>
  <si>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</si>
  <si>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</si>
  <si>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</si>
  <si>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</si>
  <si>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</si>
  <si>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</si>
  <si>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</si>
  <si>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</si>
  <si>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</si>
  <si>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</si>
  <si>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</si>
  <si>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</si>
  <si>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</si>
  <si>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</si>
  <si>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</si>
  <si>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</si>
  <si>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</si>
  <si>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</si>
  <si>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</si>
  <si>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</si>
  <si>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</si>
  <si>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</si>
  <si>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</si>
  <si>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</si>
  <si>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</si>
  <si>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</si>
  <si>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</si>
  <si>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</si>
  <si>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</si>
  <si>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</si>
  <si>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</si>
  <si>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</si>
  <si>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</si>
  <si>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</si>
  <si>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</si>
  <si>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</si>
  <si>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</si>
  <si>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</si>
  <si>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</si>
  <si>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</si>
  <si>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</si>
  <si>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</si>
  <si>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</si>
  <si>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</si>
  <si>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</si>
  <si>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</si>
  <si>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</si>
  <si>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</si>
  <si>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</si>
  <si>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</si>
  <si>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</si>
  <si>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</si>
  <si>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</si>
  <si>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</si>
  <si>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</si>
  <si>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</si>
  <si>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</si>
  <si>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</si>
  <si>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</si>
  <si>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</si>
  <si>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</si>
  <si>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</si>
  <si>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</si>
  <si>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</si>
  <si>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</si>
  <si>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</si>
  <si>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</si>
  <si>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</si>
  <si>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</si>
  <si>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</si>
  <si>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</si>
  <si>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</si>
  <si>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</si>
  <si>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</si>
  <si>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</si>
  <si>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</si>
  <si>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</si>
  <si>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</si>
  <si>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</si>
  <si>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</si>
  <si>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</si>
  <si>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</si>
  <si>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</si>
  <si>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</si>
  <si>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</si>
  <si>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</si>
  <si>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</si>
  <si>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</si>
  <si>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</si>
  <si>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</si>
  <si>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</si>
  <si>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</si>
  <si>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</si>
  <si>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</si>
  <si>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</si>
  <si>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</si>
  <si>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</si>
  <si>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</si>
  <si>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</si>
  <si>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</si>
  <si>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</si>
  <si>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</si>
  <si>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</si>
  <si>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</si>
  <si>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</si>
  <si>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</si>
  <si>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</si>
  <si>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</si>
  <si>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</si>
  <si>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</si>
  <si>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</si>
  <si>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</si>
  <si>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</si>
  <si>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</si>
  <si>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</si>
  <si>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</si>
  <si>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</si>
  <si>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</si>
  <si>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</si>
  <si>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</si>
  <si>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</si>
  <si>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</si>
  <si>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</si>
  <si>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</si>
  <si>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</si>
  <si>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</si>
  <si>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</si>
  <si>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</si>
  <si>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</si>
  <si>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</si>
  <si>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</si>
  <si>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</si>
  <si>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</si>
  <si>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</si>
  <si>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</si>
  <si>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</si>
  <si>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</si>
  <si>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</si>
  <si>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</si>
  <si>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</si>
  <si>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</si>
  <si>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</si>
  <si>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</si>
  <si>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</si>
  <si>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</si>
  <si>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</si>
  <si>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</si>
  <si>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</si>
  <si>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</si>
  <si>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</si>
  <si>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</si>
  <si>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</si>
  <si>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</si>
  <si>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</si>
  <si>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</si>
  <si>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</si>
  <si>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</si>
  <si>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</si>
  <si>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</si>
  <si>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</si>
  <si>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</si>
  <si>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</si>
  <si>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</si>
  <si>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</si>
  <si>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</si>
  <si>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</si>
  <si>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</si>
  <si>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</si>
  <si>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</si>
  <si>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</si>
  <si>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</si>
  <si>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</si>
  <si>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</si>
  <si>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</si>
  <si>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</si>
  <si>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</si>
  <si>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</si>
  <si>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</si>
  <si>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</si>
  <si>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</si>
  <si>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</si>
  <si>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</si>
  <si>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</si>
  <si>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</si>
  <si>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</si>
  <si>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</si>
  <si>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</si>
  <si>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</si>
  <si>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</si>
  <si>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</si>
  <si>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</si>
  <si>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</si>
  <si>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</si>
  <si>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</si>
  <si>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</si>
  <si>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</si>
  <si>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</si>
  <si>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</si>
  <si>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</si>
  <si>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</si>
  <si>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</si>
  <si>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</si>
  <si>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</si>
  <si>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</si>
  <si>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</si>
  <si>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</si>
  <si>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</si>
  <si>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</si>
  <si>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</si>
  <si>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</si>
  <si>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</si>
  <si>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</si>
  <si>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</si>
  <si>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</si>
  <si>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</si>
  <si>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</si>
  <si>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</si>
  <si>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</si>
  <si>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</si>
  <si>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</si>
  <si>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</si>
  <si>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</si>
  <si>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</si>
  <si>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</si>
  <si>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</si>
  <si>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</si>
  <si>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</si>
  <si>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</si>
  <si>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</si>
  <si>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</si>
  <si>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</si>
  <si>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</si>
  <si>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</si>
  <si>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</si>
  <si>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</si>
  <si>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</si>
  <si>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</si>
  <si>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</si>
  <si>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</si>
  <si>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</si>
  <si>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</si>
  <si>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</si>
  <si>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</si>
  <si>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</si>
  <si>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</si>
  <si>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</si>
  <si>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</si>
  <si>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</si>
  <si>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</si>
  <si>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</si>
  <si>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</si>
  <si>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</si>
  <si>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</si>
  <si>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</si>
  <si>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</si>
  <si>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</si>
  <si>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</si>
  <si>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</si>
  <si>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</si>
  <si>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</si>
  <si>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</si>
  <si>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</si>
  <si>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</si>
  <si>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</si>
  <si>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</si>
  <si>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</si>
  <si>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</si>
  <si>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</si>
  <si>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</si>
  <si>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</si>
  <si>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</si>
  <si>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</si>
  <si>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</si>
  <si>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</si>
  <si>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</si>
  <si>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</si>
  <si>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</si>
  <si>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</si>
  <si>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</si>
  <si>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</si>
  <si>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</si>
  <si>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</si>
  <si>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</si>
  <si>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</si>
  <si>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</si>
  <si>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</si>
  <si>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</si>
  <si>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</si>
  <si>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</si>
  <si>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</si>
  <si>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</si>
  <si>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</si>
  <si>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</si>
  <si>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</si>
  <si>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</si>
  <si>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</si>
  <si>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</si>
  <si>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</si>
  <si>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</si>
  <si>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</si>
  <si>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</si>
  <si>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</si>
  <si>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</si>
  <si>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</si>
  <si>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</si>
  <si>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</si>
  <si>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</si>
  <si>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</si>
  <si>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</si>
  <si>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</si>
  <si>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</si>
  <si>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</si>
  <si>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</si>
  <si>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</si>
  <si>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</si>
  <si>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</si>
  <si>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</si>
  <si>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</si>
  <si>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</si>
  <si>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</si>
  <si>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</si>
  <si>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</si>
  <si>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</si>
  <si>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</si>
  <si>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</si>
  <si>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</si>
  <si>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</si>
  <si>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</si>
  <si>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</si>
  <si>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</si>
  <si>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</si>
  <si>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</si>
  <si>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</si>
  <si>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</si>
  <si>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</si>
  <si>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</si>
  <si>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</si>
  <si>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</si>
  <si>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</si>
  <si>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</si>
  <si>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</si>
  <si>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</si>
  <si>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</si>
  <si>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</si>
  <si>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</si>
  <si>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</si>
  <si>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</si>
  <si>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</si>
  <si>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</si>
  <si>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</si>
  <si>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</si>
  <si>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</si>
  <si>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</si>
  <si>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</si>
  <si>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</si>
  <si>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</si>
  <si>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</si>
  <si>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</si>
  <si>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</si>
  <si>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</si>
  <si>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</si>
  <si>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</si>
  <si>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</si>
  <si>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</si>
  <si>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</si>
  <si>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</si>
  <si>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</si>
  <si>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</si>
  <si>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</si>
  <si>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</si>
  <si>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</si>
  <si>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</si>
  <si>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</si>
  <si>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</si>
  <si>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</si>
  <si>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</si>
  <si>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</si>
  <si>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</si>
  <si>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</si>
  <si>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</si>
  <si>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</si>
  <si>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</si>
  <si>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</si>
  <si>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</si>
  <si>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</si>
  <si>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</si>
  <si>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</si>
  <si>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</si>
  <si>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</si>
  <si>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</si>
  <si>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</si>
  <si>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</si>
  <si>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</si>
  <si>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</si>
  <si>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</si>
  <si>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</si>
  <si>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</si>
  <si>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</si>
  <si>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</si>
  <si>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</si>
  <si>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</si>
  <si>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</si>
  <si>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</si>
  <si>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</si>
  <si>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</si>
  <si>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</si>
  <si>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</si>
  <si>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</si>
  <si>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</si>
  <si>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</si>
  <si>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</si>
  <si>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</si>
  <si>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</si>
  <si>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</si>
  <si>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</si>
  <si>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</si>
  <si>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</si>
  <si>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</si>
  <si>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</si>
  <si>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</si>
  <si>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</si>
  <si>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</si>
  <si>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</si>
  <si>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</si>
  <si>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</si>
  <si>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</si>
  <si>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</si>
  <si>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</si>
  <si>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</si>
  <si>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</si>
  <si>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</si>
  <si>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</si>
  <si>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</si>
  <si>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</si>
  <si>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</si>
  <si>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</si>
  <si>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</si>
  <si>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</si>
  <si>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</si>
  <si>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</si>
  <si>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</si>
  <si>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</si>
  <si>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</si>
  <si>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</si>
  <si>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</si>
  <si>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</si>
  <si>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</si>
  <si>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</si>
  <si>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</si>
  <si>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</si>
  <si>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</si>
  <si>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</si>
  <si>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</si>
  <si>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</si>
  <si>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</si>
  <si>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</si>
  <si>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</si>
  <si>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</si>
  <si>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</si>
  <si>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</si>
  <si>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</si>
  <si>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</si>
  <si>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</si>
  <si>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</si>
  <si>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</si>
  <si>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</si>
  <si>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</si>
  <si>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</si>
  <si>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</si>
  <si>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</si>
  <si>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</si>
  <si>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</si>
  <si>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</si>
  <si>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</si>
  <si>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</si>
  <si>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</si>
  <si>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</si>
  <si>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</si>
  <si>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</si>
  <si>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</si>
  <si>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</si>
  <si>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</si>
  <si>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</si>
  <si>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</si>
  <si>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</si>
  <si>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</si>
  <si>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</si>
  <si>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</si>
  <si>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</si>
  <si>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</si>
  <si>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</si>
  <si>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</si>
  <si>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</si>
  <si>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</si>
  <si>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</si>
  <si>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</si>
  <si>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</si>
  <si>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</si>
  <si>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</si>
  <si>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</si>
  <si>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</si>
  <si>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</si>
  <si>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</si>
  <si>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</si>
  <si>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</si>
  <si>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</si>
  <si>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</si>
  <si>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</si>
  <si>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</si>
  <si>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</si>
  <si>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</si>
  <si>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</si>
  <si>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</si>
  <si>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</si>
  <si>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</si>
  <si>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</si>
  <si>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</si>
  <si>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</si>
  <si>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</si>
  <si>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</si>
  <si>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</si>
  <si>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</si>
  <si>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</si>
  <si>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</si>
  <si>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</si>
  <si>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</si>
  <si>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</si>
  <si>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</si>
  <si>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</si>
  <si>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</si>
  <si>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</si>
  <si>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</si>
  <si>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</si>
  <si>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</si>
  <si>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</si>
  <si>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</si>
  <si>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</si>
  <si>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</si>
  <si>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</si>
  <si>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</si>
  <si>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</si>
  <si>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</si>
  <si>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</si>
  <si>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</si>
  <si>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</si>
  <si>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</si>
  <si>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</si>
  <si>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</si>
  <si>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</si>
  <si>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</si>
  <si>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</si>
  <si>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</si>
  <si>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</si>
  <si>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</si>
  <si>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</si>
  <si>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</si>
  <si>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</si>
  <si>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</si>
  <si>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</si>
  <si>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</si>
  <si>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</si>
  <si>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</si>
  <si>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</si>
  <si>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</si>
  <si>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</si>
  <si>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</si>
  <si>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</si>
  <si>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</si>
  <si>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</si>
  <si>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</si>
  <si>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</si>
  <si>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</si>
  <si>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</si>
  <si>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</si>
  <si>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</si>
  <si>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</si>
  <si>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</si>
  <si>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</si>
  <si>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</si>
  <si>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</si>
  <si>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</si>
  <si>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</si>
  <si>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</si>
  <si>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</si>
  <si>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</si>
  <si>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</si>
  <si>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</si>
  <si>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</si>
  <si>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</si>
  <si>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</si>
  <si>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</si>
  <si>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</si>
  <si>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</si>
  <si>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</si>
  <si>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</si>
  <si>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</si>
  <si>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</si>
  <si>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</si>
  <si>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</si>
  <si>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</si>
  <si>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</si>
  <si>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</si>
  <si>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</si>
  <si>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</si>
  <si>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</si>
  <si>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</si>
  <si>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</si>
  <si>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</si>
  <si>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</si>
  <si>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</si>
  <si>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</si>
  <si>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</si>
  <si>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</si>
  <si>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</si>
  <si>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</si>
  <si>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</si>
  <si>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</si>
  <si>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</si>
  <si>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</si>
  <si>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</si>
  <si>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</si>
  <si>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</si>
  <si>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</si>
  <si>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</si>
  <si>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</si>
  <si>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</si>
  <si>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</si>
  <si>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</si>
  <si>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</si>
  <si>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</si>
  <si>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</si>
  <si>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</si>
  <si>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</si>
  <si>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</si>
  <si>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</si>
  <si>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</si>
  <si>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</si>
  <si>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</si>
  <si>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</si>
  <si>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</si>
  <si>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</si>
  <si>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</si>
  <si>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</si>
  <si>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</si>
  <si>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</si>
  <si>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</si>
  <si>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</si>
  <si>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</si>
  <si>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</si>
  <si>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</si>
  <si>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</si>
  <si>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</si>
  <si>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</si>
  <si>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</si>
  <si>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</si>
  <si>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</si>
  <si>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</si>
  <si>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</si>
  <si>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</si>
  <si>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</si>
  <si>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</si>
  <si>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</si>
  <si>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</si>
  <si>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</si>
  <si>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</si>
  <si>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</si>
  <si>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</si>
  <si>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</si>
  <si>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</si>
  <si>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</si>
  <si>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</si>
  <si>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</si>
  <si>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</si>
  <si>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</si>
  <si>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</si>
  <si>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</si>
  <si>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</si>
  <si>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</si>
  <si>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</si>
  <si>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</si>
  <si>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</si>
  <si>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</si>
  <si>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</si>
  <si>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</si>
  <si>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</si>
  <si>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</si>
  <si>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</si>
  <si>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</si>
  <si>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</si>
  <si>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</si>
  <si>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</si>
  <si>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</si>
  <si>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</si>
  <si>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</si>
  <si>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</si>
  <si>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</si>
  <si>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</si>
  <si>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</si>
  <si>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</si>
  <si>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</si>
  <si>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</si>
  <si>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</si>
  <si>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</si>
  <si>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</si>
  <si>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</si>
  <si>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</si>
  <si>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</si>
  <si>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</si>
  <si>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</si>
  <si>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</si>
  <si>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</si>
  <si>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</si>
  <si>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</si>
  <si>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</si>
  <si>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</si>
  <si>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</si>
  <si>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</si>
  <si>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</si>
  <si>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</si>
  <si>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</si>
  <si>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</si>
  <si>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</si>
  <si>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</si>
  <si>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</si>
  <si>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</si>
  <si>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</si>
  <si>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</si>
  <si>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</si>
  <si>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</si>
  <si>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</si>
  <si>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</si>
  <si>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</si>
  <si>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</si>
  <si>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</si>
  <si>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</si>
  <si>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</si>
  <si>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</si>
  <si>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</si>
  <si>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</si>
  <si>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</si>
  <si>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</si>
  <si>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</si>
  <si>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</si>
  <si>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</si>
  <si>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</si>
  <si>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</si>
  <si>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</si>
  <si>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</si>
  <si>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</si>
  <si>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</si>
  <si>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</si>
  <si>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</si>
  <si>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</si>
  <si>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</si>
  <si>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</si>
  <si>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</si>
  <si>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</si>
  <si>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</si>
  <si>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</si>
  <si>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</si>
  <si>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</si>
  <si>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</si>
  <si>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</si>
  <si>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</si>
  <si>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</si>
  <si>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</si>
  <si>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</si>
  <si>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</si>
  <si>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</si>
  <si>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</si>
  <si>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</si>
  <si>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</si>
  <si>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</si>
  <si>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</si>
  <si>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</si>
  <si>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</si>
  <si>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</si>
  <si>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</si>
  <si>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</si>
  <si>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</si>
  <si>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</si>
  <si>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</si>
  <si>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</si>
  <si>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</si>
  <si>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</si>
  <si>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</si>
  <si>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</si>
  <si>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</si>
  <si>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</si>
  <si>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</si>
  <si>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</si>
  <si>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</si>
  <si>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</si>
  <si>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</si>
  <si>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</si>
  <si>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</si>
  <si>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</si>
  <si>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</si>
  <si>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</si>
  <si>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</si>
  <si>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</si>
  <si>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</si>
  <si>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</si>
  <si>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</si>
  <si>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</si>
  <si>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</si>
  <si>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</si>
  <si>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</si>
  <si>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</si>
  <si>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</si>
  <si>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</si>
  <si>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</si>
  <si>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</si>
  <si>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</si>
  <si>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</si>
  <si>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</si>
  <si>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</si>
  <si>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</si>
  <si>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</si>
  <si>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</si>
  <si>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</si>
  <si>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</si>
  <si>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</si>
  <si>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</si>
  <si>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</si>
  <si>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</si>
  <si>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</si>
  <si>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</si>
  <si>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</si>
  <si>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</si>
  <si>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</si>
  <si>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</si>
  <si>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</si>
  <si>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</si>
  <si>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</si>
  <si>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</si>
  <si>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</si>
  <si>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</si>
  <si>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</si>
  <si>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</si>
  <si>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</si>
  <si>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</si>
  <si>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</si>
  <si>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</si>
  <si>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</si>
  <si>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</si>
  <si>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</si>
  <si>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</si>
  <si>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</si>
  <si>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</si>
  <si>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</si>
  <si>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</si>
  <si>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</si>
  <si>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</si>
  <si>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</si>
  <si>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</si>
  <si>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</si>
  <si>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</si>
  <si>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</si>
  <si>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</si>
  <si>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</si>
  <si>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</si>
  <si>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</si>
  <si>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</si>
  <si>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</si>
  <si>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</si>
  <si>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</si>
  <si>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</si>
  <si>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</si>
  <si>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</si>
  <si>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</si>
  <si>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</si>
  <si>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</si>
  <si>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</si>
  <si>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</si>
  <si>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</si>
  <si>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</si>
  <si>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</si>
  <si>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</si>
  <si>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</si>
  <si>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</si>
  <si>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</si>
  <si>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</si>
  <si>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</si>
  <si>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</si>
  <si>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</si>
  <si>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</si>
  <si>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</si>
  <si>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</si>
  <si>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</si>
  <si>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</si>
  <si>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</si>
  <si>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</si>
  <si>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</si>
  <si>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</si>
  <si>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</si>
  <si>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</si>
  <si>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</si>
  <si>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</si>
  <si>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</si>
  <si>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</si>
  <si>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</si>
  <si>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</si>
  <si>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</si>
  <si>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</si>
  <si>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</si>
  <si>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</si>
  <si>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</si>
  <si>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</si>
  <si>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</si>
  <si>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</si>
  <si>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</si>
  <si>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</si>
  <si>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</si>
  <si>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</si>
  <si>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</si>
  <si>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</si>
  <si>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</si>
  <si>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</si>
  <si>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</si>
  <si>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</si>
  <si>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</si>
  <si>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</si>
  <si>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</si>
  <si>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</si>
  <si>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</si>
  <si>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</si>
  <si>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</si>
  <si>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</si>
  <si>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</si>
  <si>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</si>
  <si>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</si>
  <si>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</si>
  <si>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</si>
  <si>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</si>
  <si>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</si>
  <si>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</si>
  <si>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</si>
  <si>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</si>
  <si>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</si>
  <si>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</si>
  <si>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</si>
  <si>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</si>
  <si>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</si>
  <si>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</si>
  <si>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</si>
  <si>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</si>
  <si>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</si>
  <si>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</si>
  <si>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</si>
  <si>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</si>
  <si>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</si>
  <si>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</si>
  <si>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</si>
  <si>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</si>
  <si>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</si>
  <si>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</si>
  <si>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</si>
  <si>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</si>
  <si>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</si>
  <si>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</si>
  <si>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</si>
  <si>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</si>
  <si>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</si>
  <si>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</si>
  <si>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</si>
  <si>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</si>
  <si>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</si>
  <si>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</si>
  <si>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</si>
  <si>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</si>
  <si>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</si>
  <si>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</si>
  <si>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</si>
  <si>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</si>
  <si>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</si>
  <si>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</si>
  <si>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</si>
  <si>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</si>
  <si>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</si>
  <si>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</si>
  <si>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</si>
  <si>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</si>
  <si>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</si>
  <si>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</si>
  <si>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</si>
  <si>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</si>
  <si>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</si>
  <si>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</si>
  <si>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</si>
  <si>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</si>
  <si>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</si>
  <si>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</si>
  <si>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</si>
  <si>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</si>
  <si>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</si>
  <si>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</si>
  <si>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</si>
  <si>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</si>
  <si>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</si>
  <si>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</si>
  <si>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</si>
  <si>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</si>
  <si>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</si>
  <si>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</si>
  <si>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</si>
  <si>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</si>
  <si>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</si>
  <si>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</si>
  <si>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</si>
  <si>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</si>
  <si>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</si>
  <si>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</si>
  <si>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</si>
  <si>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</si>
  <si>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</si>
  <si>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</si>
  <si>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</si>
  <si>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</si>
  <si>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</si>
  <si>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</si>
  <si>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</si>
  <si>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</si>
  <si>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</si>
  <si>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</si>
  <si>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</si>
  <si>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</si>
  <si>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</si>
  <si>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</si>
  <si>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</si>
  <si>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</si>
  <si>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</si>
  <si>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</si>
  <si>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</si>
  <si>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</si>
  <si>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</si>
  <si>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</si>
  <si>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</si>
  <si>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</si>
  <si>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</si>
  <si>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</si>
  <si>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</si>
  <si>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</si>
  <si>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</si>
  <si>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</si>
  <si>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</si>
  <si>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</si>
  <si>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</si>
  <si>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</si>
  <si>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</si>
  <si>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</si>
  <si>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</si>
  <si>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</si>
  <si>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</si>
  <si>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</si>
  <si>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</si>
  <si>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</si>
  <si>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</si>
  <si>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</si>
  <si>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</si>
  <si>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</si>
  <si>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</si>
  <si>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</si>
  <si>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</si>
  <si>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</si>
  <si>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</si>
  <si>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</si>
  <si>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</si>
  <si>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</si>
  <si>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</si>
  <si>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</si>
  <si>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</si>
  <si>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</si>
  <si>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</si>
  <si>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</si>
  <si>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</si>
  <si>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</si>
  <si>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</si>
  <si>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</si>
  <si>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</si>
  <si>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</si>
  <si>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</si>
  <si>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</si>
  <si>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</si>
  <si>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</si>
  <si>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</si>
  <si>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</si>
  <si>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</si>
  <si>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</si>
  <si>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</si>
  <si>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</si>
  <si>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</si>
  <si>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</si>
  <si>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</si>
  <si>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</si>
  <si>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</si>
  <si>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</si>
  <si>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</si>
  <si>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</si>
  <si>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</si>
  <si>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</si>
  <si>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</si>
  <si>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</si>
  <si>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</si>
  <si>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</si>
  <si>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</si>
  <si>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</si>
  <si>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</si>
  <si>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</si>
  <si>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</si>
  <si>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</si>
  <si>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</si>
  <si>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</si>
  <si>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</si>
  <si>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</si>
  <si>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</si>
  <si>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</si>
  <si>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</si>
  <si>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</si>
  <si>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</si>
  <si>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</si>
  <si>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</si>
  <si>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</si>
  <si>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</si>
  <si>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</si>
  <si>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</si>
  <si>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</si>
  <si>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</si>
  <si>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</si>
  <si>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</si>
  <si>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</si>
  <si>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</si>
  <si>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</si>
  <si>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</si>
  <si>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</si>
  <si>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</si>
  <si>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</si>
  <si>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</si>
  <si>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</si>
  <si>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</si>
  <si>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</si>
  <si>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</si>
  <si>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</si>
  <si>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</si>
  <si>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</si>
  <si>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</si>
  <si>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</si>
  <si>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</si>
  <si>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</si>
  <si>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</si>
  <si>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</si>
  <si>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</si>
  <si>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</si>
  <si>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</si>
  <si>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</si>
  <si>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</si>
  <si>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</si>
  <si>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</si>
  <si>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</si>
  <si>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</si>
  <si>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</si>
  <si>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</si>
  <si>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</si>
  <si>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</si>
  <si>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</si>
  <si>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</si>
  <si>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</si>
  <si>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</si>
  <si>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</si>
  <si>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</si>
  <si>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</si>
  <si>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</si>
  <si>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</si>
  <si>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</si>
  <si>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</si>
  <si>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</si>
  <si>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</si>
  <si>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</si>
  <si>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</si>
  <si>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</si>
  <si>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</si>
  <si>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</si>
  <si>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</si>
  <si>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</si>
  <si>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</si>
  <si>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</si>
  <si>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</si>
  <si>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</si>
  <si>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</si>
  <si>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</si>
  <si>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</si>
  <si>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</si>
  <si>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</si>
  <si>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</si>
  <si>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</si>
  <si>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</si>
  <si>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</si>
  <si>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</si>
  <si>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</si>
  <si>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</si>
  <si>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</si>
  <si>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</si>
  <si>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</si>
  <si>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</si>
  <si>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</si>
  <si>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</si>
  <si>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</si>
  <si>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</si>
  <si>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</si>
  <si>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</si>
  <si>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</si>
  <si>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</si>
  <si>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</si>
  <si>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</si>
  <si>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</si>
  <si>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</si>
  <si>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</si>
  <si>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</si>
  <si>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</si>
  <si>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</si>
  <si>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</si>
  <si>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</si>
  <si>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</si>
  <si>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</si>
  <si>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</si>
  <si>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</si>
  <si>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</si>
  <si>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</si>
  <si>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</si>
  <si>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</si>
  <si>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</si>
  <si>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</si>
  <si>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</si>
  <si>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</si>
  <si>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</si>
  <si>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</si>
  <si>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</si>
  <si>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</si>
  <si>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</si>
  <si>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</si>
  <si>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</si>
  <si>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</si>
  <si>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</si>
  <si>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</si>
  <si>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</si>
  <si>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</si>
  <si>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</si>
  <si>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</si>
  <si>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</si>
  <si>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</si>
  <si>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</si>
  <si>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</si>
  <si>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</si>
  <si>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</si>
  <si>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</si>
  <si>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</si>
  <si>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</si>
  <si>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</si>
  <si>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</si>
  <si>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</si>
  <si>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</si>
  <si>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</si>
  <si>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</si>
  <si>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</si>
  <si>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</si>
  <si>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</si>
  <si>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</si>
  <si>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</si>
  <si>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</si>
  <si>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</si>
  <si>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</si>
  <si>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</si>
  <si>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</si>
  <si>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</si>
  <si>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</si>
  <si>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</si>
  <si>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</si>
  <si>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</si>
  <si>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</si>
  <si>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</si>
  <si>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</si>
  <si>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</si>
  <si>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</si>
  <si>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</si>
  <si>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</si>
  <si>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</si>
  <si>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</si>
  <si>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</si>
  <si>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</si>
  <si>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</si>
  <si>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</si>
  <si>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</si>
  <si>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</si>
  <si>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</si>
  <si>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</si>
  <si>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</si>
  <si>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</si>
  <si>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</si>
  <si>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</si>
  <si>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</si>
  <si>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</si>
  <si>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</si>
  <si>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</si>
  <si>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</si>
  <si>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</si>
  <si>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</si>
  <si>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</si>
  <si>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</si>
  <si>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</si>
  <si>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</si>
  <si>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</si>
  <si>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</si>
  <si>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</si>
  <si>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</si>
  <si>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</si>
  <si>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</si>
  <si>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</si>
  <si>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</si>
  <si>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</si>
  <si>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</si>
  <si>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</si>
  <si>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</si>
  <si>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</si>
  <si>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</si>
  <si>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</si>
  <si>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</si>
  <si>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</si>
  <si>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</si>
  <si>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</si>
  <si>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</si>
  <si>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</si>
  <si>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</si>
  <si>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</si>
  <si>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</si>
  <si>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</si>
  <si>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</si>
  <si>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</si>
  <si>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</si>
  <si>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</si>
  <si>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</si>
  <si>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</si>
  <si>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</si>
  <si>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</si>
  <si>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</si>
  <si>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</si>
  <si>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</si>
  <si>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</si>
  <si>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</si>
  <si>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</si>
  <si>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</si>
  <si>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</si>
  <si>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</si>
  <si>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</si>
  <si>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</si>
  <si>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</si>
  <si>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</si>
  <si>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</si>
  <si>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</si>
  <si>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</si>
  <si>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</si>
  <si>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</si>
  <si>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</si>
  <si>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</si>
  <si>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</si>
  <si>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</si>
  <si>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</si>
  <si>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</si>
  <si>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</si>
  <si>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</si>
  <si>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</si>
  <si>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</si>
  <si>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</si>
  <si>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</si>
  <si>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</si>
  <si>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</si>
  <si>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</si>
  <si>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</si>
  <si>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</si>
  <si>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</si>
  <si>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</si>
  <si>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</si>
  <si>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</si>
  <si>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</si>
  <si>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</si>
  <si>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</si>
  <si>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</si>
  <si>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</si>
  <si>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</si>
  <si>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</si>
  <si>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</si>
  <si>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</si>
  <si>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</si>
  <si>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</si>
  <si>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</si>
  <si>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</si>
  <si>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</si>
  <si>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</si>
  <si>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</si>
  <si>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</si>
  <si>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</si>
  <si>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</si>
  <si>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</si>
  <si>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</si>
  <si>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</si>
  <si>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</si>
  <si>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</si>
  <si>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</si>
  <si>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</si>
  <si>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</si>
  <si>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</si>
  <si>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</si>
  <si>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</si>
  <si>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</si>
  <si>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</si>
  <si>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</si>
  <si>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</si>
  <si>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</si>
  <si>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</si>
  <si>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</si>
  <si>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</si>
  <si>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</si>
  <si>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</si>
  <si>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</si>
  <si>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</si>
  <si>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</si>
  <si>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</si>
  <si>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</si>
  <si>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</si>
  <si>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</si>
  <si>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</si>
  <si>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</si>
  <si>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</si>
  <si>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</si>
  <si>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</si>
  <si>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</si>
  <si>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</si>
  <si>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</si>
  <si>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</si>
  <si>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</si>
  <si>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</si>
  <si>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</si>
  <si>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</si>
  <si>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</si>
  <si>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</si>
  <si>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</si>
  <si>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</si>
  <si>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</si>
  <si>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</si>
  <si>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</si>
  <si>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</si>
  <si>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</si>
  <si>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</si>
  <si>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</si>
  <si>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</si>
  <si>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</si>
  <si>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</si>
  <si>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</si>
  <si>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</si>
  <si>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</si>
  <si>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</si>
  <si>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</si>
  <si>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</si>
  <si>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</si>
  <si>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</si>
  <si>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</si>
  <si>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</si>
  <si>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</si>
  <si>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</si>
  <si>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</si>
  <si>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</si>
  <si>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</si>
  <si>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</si>
  <si>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</si>
  <si>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</si>
  <si>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</si>
  <si>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</si>
  <si>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</si>
  <si>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</si>
  <si>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</si>
  <si>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</si>
  <si>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</si>
  <si>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</si>
  <si>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</si>
  <si>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</si>
  <si>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</si>
  <si>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</si>
  <si>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</si>
  <si>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</si>
  <si>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</si>
  <si>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</si>
  <si>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</si>
  <si>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</si>
  <si>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</si>
  <si>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</si>
  <si>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</si>
  <si>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</si>
  <si>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</si>
  <si>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</si>
  <si>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</si>
  <si>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</si>
  <si>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</si>
  <si>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</si>
  <si>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</si>
  <si>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</si>
  <si>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</si>
  <si>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</si>
  <si>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</si>
  <si>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</si>
  <si>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</si>
  <si>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</si>
  <si>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</si>
  <si>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</si>
  <si>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</si>
  <si>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</si>
  <si>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</si>
  <si>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</si>
  <si>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</si>
  <si>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</si>
  <si>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</si>
  <si>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</si>
  <si>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</si>
  <si>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</si>
  <si>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</si>
  <si>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</si>
  <si>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</si>
  <si>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</si>
  <si>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</si>
  <si>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</si>
  <si>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</si>
  <si>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</si>
  <si>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</si>
  <si>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</si>
  <si>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</si>
  <si>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</si>
  <si>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</si>
  <si>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</si>
  <si>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</si>
  <si>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</si>
  <si>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</si>
  <si>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</si>
  <si>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</si>
  <si>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</si>
  <si>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</si>
  <si>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</si>
  <si>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</si>
  <si>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</si>
  <si>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</si>
  <si>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</si>
  <si>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</si>
  <si>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</si>
  <si>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</si>
  <si>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</si>
  <si>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</si>
  <si>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</si>
  <si>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</si>
  <si>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</si>
  <si>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</si>
  <si>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</si>
  <si>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</si>
  <si>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</si>
  <si>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</si>
  <si>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</si>
  <si>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</si>
  <si>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</si>
  <si>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</si>
  <si>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</si>
  <si>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</si>
  <si>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</si>
  <si>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</si>
  <si>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</si>
  <si>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</si>
  <si>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</si>
  <si>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</si>
  <si>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</si>
  <si>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</si>
  <si>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</si>
  <si>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</si>
  <si>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</si>
  <si>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</si>
  <si>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</si>
  <si>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</si>
  <si>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</si>
  <si>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</si>
  <si>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</si>
  <si>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</si>
  <si>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</si>
  <si>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</si>
  <si>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</si>
  <si>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</si>
  <si>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</si>
  <si>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</si>
  <si>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</si>
  <si>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</si>
  <si>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</si>
  <si>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</si>
  <si>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</si>
  <si>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</si>
  <si>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</si>
  <si>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</si>
  <si>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</si>
  <si>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</si>
  <si>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</si>
  <si>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</si>
  <si>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</si>
  <si>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</si>
  <si>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</si>
  <si>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</si>
  <si>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</si>
  <si>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</si>
  <si>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</si>
  <si>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</si>
  <si>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</si>
  <si>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</si>
  <si>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</si>
  <si>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</si>
  <si>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</si>
  <si>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</si>
  <si>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</si>
  <si>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</si>
  <si>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</si>
  <si>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</si>
  <si>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</si>
  <si>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</si>
  <si>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</si>
  <si>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</si>
  <si>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</si>
  <si>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</si>
  <si>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</si>
  <si>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</si>
  <si>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</si>
  <si>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</si>
  <si>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</si>
  <si>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</si>
  <si>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</si>
  <si>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</si>
  <si>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</si>
  <si>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</si>
  <si>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</si>
  <si>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</si>
  <si>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</si>
  <si>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</si>
  <si>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</si>
  <si>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</si>
  <si>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</si>
  <si>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</si>
  <si>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</si>
  <si>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</si>
  <si>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</si>
  <si>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</si>
  <si>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</si>
  <si>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</si>
  <si>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</si>
  <si>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</si>
  <si>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</si>
  <si>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</si>
  <si>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</si>
  <si>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</si>
  <si>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</si>
  <si>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</si>
  <si>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</si>
  <si>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</si>
  <si>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</si>
  <si>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</si>
  <si>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</si>
  <si>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</si>
  <si>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</si>
  <si>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</si>
  <si>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</si>
  <si>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</si>
  <si>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</si>
  <si>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</si>
  <si>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</si>
  <si>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</si>
  <si>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</si>
  <si>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</si>
  <si>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</si>
  <si>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</si>
  <si>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</si>
  <si>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</si>
  <si>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</si>
  <si>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</si>
  <si>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</si>
  <si>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</si>
  <si>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</si>
  <si>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</si>
  <si>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</si>
  <si>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</si>
  <si>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</si>
  <si>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</si>
  <si>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</si>
  <si>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</si>
  <si>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</si>
  <si>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</si>
  <si>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</si>
  <si>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</si>
  <si>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</si>
  <si>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</si>
  <si>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</si>
  <si>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</si>
  <si>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</si>
  <si>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</si>
  <si>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</si>
  <si>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</si>
  <si>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</si>
  <si>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</si>
  <si>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</si>
  <si>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</si>
  <si>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</si>
  <si>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</si>
  <si>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</si>
  <si>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</si>
  <si>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</si>
  <si>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</si>
  <si>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</si>
  <si>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</si>
  <si>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</si>
  <si>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</si>
  <si>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</si>
  <si>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</si>
  <si>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</si>
  <si>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</si>
  <si>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</si>
  <si>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</si>
  <si>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</si>
  <si>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</si>
  <si>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</si>
  <si>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</si>
  <si>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</si>
  <si>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</si>
  <si>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</si>
  <si>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</si>
  <si>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</si>
  <si>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</si>
  <si>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</si>
  <si>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</si>
  <si>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</si>
  <si>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</si>
  <si>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</si>
  <si>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</si>
  <si>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</si>
  <si>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</si>
  <si>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</si>
  <si>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</si>
  <si>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</si>
  <si>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</si>
  <si>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</si>
  <si>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</si>
  <si>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</si>
  <si>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</si>
  <si>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</si>
  <si>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</si>
  <si>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</si>
  <si>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</si>
  <si>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</si>
  <si>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</si>
  <si>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</si>
  <si>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</si>
  <si>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</si>
  <si>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</si>
  <si>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</si>
  <si>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</si>
  <si>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</si>
  <si>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</si>
  <si>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</si>
  <si>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</si>
  <si>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</si>
  <si>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</si>
  <si>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</si>
  <si>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</si>
  <si>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</si>
  <si>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</si>
  <si>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</si>
  <si>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</si>
  <si>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</si>
  <si>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</si>
  <si>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</si>
  <si>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</si>
  <si>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</si>
  <si>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</si>
  <si>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</si>
  <si>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</si>
  <si>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</si>
  <si>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</si>
  <si>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</si>
  <si>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</si>
  <si>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</si>
  <si>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</si>
  <si>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</si>
  <si>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</si>
  <si>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</si>
  <si>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</si>
  <si>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</si>
  <si>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</si>
  <si>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</si>
  <si>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</si>
  <si>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</si>
  <si>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</si>
  <si>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</si>
  <si>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</si>
  <si>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</si>
  <si>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</si>
  <si>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</si>
  <si>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</si>
  <si>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</si>
  <si>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</si>
  <si>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</si>
  <si>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</si>
  <si>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</si>
  <si>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</si>
  <si>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</si>
  <si>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</si>
  <si>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</si>
  <si>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</si>
  <si>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</si>
  <si>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</si>
  <si>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</si>
  <si>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</si>
  <si>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</si>
  <si>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</si>
  <si>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</si>
  <si>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</si>
  <si>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</si>
  <si>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</si>
  <si>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</si>
  <si>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</si>
  <si>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</si>
  <si>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</si>
  <si>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</si>
  <si>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</si>
  <si>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</si>
  <si>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</si>
  <si>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</si>
  <si>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</si>
  <si>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</si>
  <si>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</si>
  <si>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</si>
  <si>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</si>
  <si>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</si>
  <si>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</si>
  <si>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</si>
  <si>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</si>
  <si>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</si>
  <si>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</si>
  <si>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</si>
  <si>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</si>
  <si>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</si>
  <si>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</si>
  <si>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</si>
  <si>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</si>
  <si>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</si>
  <si>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</si>
  <si>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</si>
  <si>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</si>
  <si>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</si>
  <si>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</si>
  <si>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</si>
  <si>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</si>
  <si>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</si>
  <si>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</si>
  <si>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</si>
  <si>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</si>
  <si>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</si>
  <si>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</si>
  <si>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</si>
  <si>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</si>
  <si>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</si>
  <si>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</si>
  <si>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</si>
  <si>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</si>
  <si>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</si>
  <si>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</si>
  <si>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</si>
  <si>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</si>
  <si>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</si>
  <si>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</si>
  <si>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</si>
  <si>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</si>
  <si>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</si>
  <si>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</si>
  <si>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</si>
  <si>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</si>
  <si>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</si>
  <si>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</si>
  <si>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</si>
  <si>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</si>
  <si>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</si>
  <si>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</si>
  <si>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</si>
  <si>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</si>
  <si>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</si>
  <si>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</si>
  <si>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</si>
  <si>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</si>
  <si>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</si>
  <si>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</si>
  <si>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</si>
  <si>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</si>
  <si>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</si>
  <si>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</si>
  <si>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</si>
  <si>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</si>
  <si>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</si>
  <si>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</si>
  <si>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</si>
  <si>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</si>
  <si>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</si>
  <si>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</si>
  <si>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</si>
  <si>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</si>
  <si>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</si>
  <si>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</si>
  <si>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</si>
  <si>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</si>
  <si>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</si>
  <si>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</si>
  <si>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</si>
  <si>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</si>
  <si>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</si>
  <si>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</si>
  <si>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</si>
  <si>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</si>
  <si>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</si>
  <si>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</si>
  <si>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</si>
  <si>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</si>
  <si>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</si>
  <si>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</si>
  <si>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</si>
  <si>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</si>
  <si>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</si>
  <si>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</si>
  <si>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</si>
  <si>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</si>
  <si>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</si>
  <si>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</si>
  <si>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</si>
  <si>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</si>
  <si>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</si>
  <si>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</si>
  <si>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</si>
  <si>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</si>
  <si>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</si>
  <si>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</si>
  <si>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</si>
  <si>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</si>
  <si>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</si>
  <si>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</si>
  <si>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</si>
  <si>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</si>
  <si>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</si>
  <si>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</si>
  <si>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</si>
  <si>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</si>
  <si>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</si>
  <si>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</si>
  <si>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</si>
  <si>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</si>
  <si>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</si>
  <si>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</si>
  <si>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</si>
  <si>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</si>
  <si>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</si>
  <si>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</si>
  <si>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</si>
  <si>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</si>
  <si>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</si>
  <si>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</si>
  <si>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</si>
  <si>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</si>
  <si>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</si>
  <si>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</si>
  <si>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</si>
  <si>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</si>
  <si>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</si>
  <si>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</si>
  <si>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</si>
  <si>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</si>
  <si>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</si>
  <si>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</si>
  <si>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</si>
  <si>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</si>
  <si>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</si>
  <si>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</si>
  <si>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</si>
  <si>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</si>
  <si>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</si>
  <si>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</si>
  <si>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</si>
  <si>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</si>
  <si>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</si>
  <si>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</si>
  <si>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</si>
  <si>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</si>
  <si>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</si>
  <si>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</si>
  <si>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</si>
  <si>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</si>
  <si>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</si>
  <si>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</si>
  <si>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</si>
  <si>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</si>
  <si>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</si>
  <si>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</si>
  <si>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</si>
  <si>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</si>
  <si>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</si>
  <si>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</si>
  <si>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</si>
  <si>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</si>
  <si>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</si>
  <si>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</si>
  <si>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</si>
  <si>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</si>
  <si>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</si>
  <si>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</si>
  <si>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</si>
  <si>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</si>
  <si>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</si>
  <si>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</si>
  <si>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</si>
  <si>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</si>
  <si>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</si>
  <si>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</si>
  <si>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</si>
  <si>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</si>
  <si>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</si>
  <si>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</si>
  <si>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</si>
  <si>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</si>
  <si>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</si>
  <si>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</si>
  <si>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</si>
  <si>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</si>
  <si>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</si>
  <si>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</si>
  <si>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</si>
  <si>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</si>
  <si>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</si>
  <si>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</si>
  <si>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</si>
  <si>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</si>
  <si>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</si>
  <si>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</si>
  <si>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</si>
  <si>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</si>
  <si>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</si>
  <si>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</si>
  <si>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</si>
  <si>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</si>
  <si>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</si>
  <si>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</si>
  <si>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</si>
  <si>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</si>
  <si>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</si>
  <si>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</si>
  <si>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</si>
  <si>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</si>
  <si>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</si>
  <si>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</si>
  <si>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</si>
  <si>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</si>
  <si>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</si>
  <si>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</si>
  <si>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</si>
  <si>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</si>
  <si>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</si>
  <si>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</si>
  <si>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</si>
  <si>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</si>
  <si>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</si>
  <si>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</si>
  <si>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</si>
  <si>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</si>
  <si>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</si>
  <si>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</si>
  <si>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</si>
  <si>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</si>
  <si>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</si>
  <si>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</si>
  <si>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</si>
  <si>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</si>
  <si>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</si>
  <si>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</si>
  <si>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</si>
  <si>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</si>
  <si>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</si>
  <si>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</si>
  <si>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</si>
  <si>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</si>
  <si>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</si>
  <si>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</si>
  <si>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</si>
  <si>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</si>
  <si>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</si>
  <si>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</si>
  <si>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</si>
  <si>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</si>
  <si>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</si>
  <si>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</si>
  <si>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</si>
  <si>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</si>
  <si>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</si>
  <si>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</si>
  <si>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</si>
  <si>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</si>
  <si>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</si>
  <si>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</si>
  <si>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</si>
  <si>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</si>
  <si>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</si>
  <si>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</si>
  <si>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</si>
  <si>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</si>
  <si>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</si>
  <si>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</si>
  <si>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</si>
  <si>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</si>
  <si>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</si>
  <si>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</si>
  <si>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</si>
  <si>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</si>
  <si>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</si>
  <si>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</si>
  <si>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</si>
  <si>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</si>
  <si>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</si>
  <si>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</si>
  <si>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</si>
  <si>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</si>
  <si>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</si>
  <si>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</si>
  <si>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</si>
  <si>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</si>
  <si>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</si>
  <si>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</si>
  <si>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</si>
  <si>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</si>
  <si>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</si>
  <si>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</si>
  <si>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</si>
  <si>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</si>
  <si>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</si>
  <si>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</si>
  <si>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</si>
  <si>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</si>
  <si>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</si>
  <si>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</si>
  <si>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</si>
  <si>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</si>
  <si>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</si>
  <si>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</si>
  <si>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</si>
  <si>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</si>
  <si>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</si>
  <si>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</si>
  <si>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</si>
  <si>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</si>
  <si>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</si>
  <si>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</si>
  <si>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</si>
  <si>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</si>
  <si>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</si>
  <si>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</si>
  <si>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</si>
  <si>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</si>
  <si>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</si>
  <si>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</si>
  <si>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</si>
  <si>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</si>
  <si>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</si>
  <si>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</si>
  <si>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</si>
  <si>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</si>
  <si>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</si>
  <si>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</si>
  <si>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</si>
  <si>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</si>
  <si>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</si>
  <si>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</si>
  <si>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</si>
  <si>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</si>
  <si>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</si>
  <si>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</si>
  <si>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</si>
  <si>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</si>
  <si>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</si>
  <si>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</si>
  <si>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</si>
  <si>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</si>
  <si>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</si>
  <si>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</si>
  <si>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</si>
  <si>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</si>
  <si>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</si>
  <si>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</si>
  <si>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</si>
  <si>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</si>
  <si>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</si>
  <si>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</si>
  <si>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</si>
  <si>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</si>
  <si>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</si>
  <si>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</si>
  <si>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</si>
  <si>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</si>
  <si>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</si>
  <si>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</si>
  <si>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</si>
  <si>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</si>
  <si>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</si>
  <si>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</si>
  <si>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</si>
  <si>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</si>
  <si>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</si>
  <si>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</si>
  <si>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</si>
  <si>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</si>
  <si>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</si>
  <si>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</si>
  <si>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</si>
  <si>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</si>
  <si>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</si>
  <si>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</si>
  <si>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</si>
  <si>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</si>
  <si>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</si>
  <si>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</si>
  <si>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</si>
  <si>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</si>
  <si>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</si>
  <si>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</si>
  <si>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</si>
  <si>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</si>
  <si>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</si>
  <si>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</si>
  <si>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</si>
  <si>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</si>
  <si>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</si>
  <si>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</si>
  <si>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</si>
  <si>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</si>
  <si>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</si>
  <si>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</si>
  <si>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</si>
  <si>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</si>
  <si>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</si>
  <si>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</si>
  <si>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</si>
  <si>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</si>
  <si>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</si>
  <si>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</si>
  <si>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</si>
  <si>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</si>
  <si>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</si>
  <si>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</si>
  <si>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</si>
  <si>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</si>
  <si>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</si>
  <si>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</si>
  <si>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</si>
  <si>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</si>
  <si>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</si>
  <si>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</si>
  <si>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</si>
  <si>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</si>
  <si>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</si>
  <si>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</si>
  <si>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</si>
  <si>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</si>
  <si>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</si>
  <si>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</si>
  <si>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</si>
  <si>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</si>
  <si>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</si>
  <si>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</si>
  <si>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</si>
  <si>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</si>
  <si>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</si>
  <si>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</si>
  <si>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</si>
  <si>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</si>
  <si>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</si>
  <si>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</si>
  <si>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</si>
  <si>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</si>
  <si>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</si>
  <si>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</si>
  <si>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</si>
  <si>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</si>
  <si>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</si>
  <si>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</si>
  <si>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</si>
  <si>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</si>
  <si>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</si>
  <si>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</si>
  <si>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</si>
  <si>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</si>
  <si>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</si>
  <si>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</si>
  <si>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</si>
  <si>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</si>
  <si>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</si>
  <si>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</si>
  <si>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</si>
  <si>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</si>
  <si>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</si>
  <si>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</si>
  <si>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</si>
  <si>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</si>
  <si>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</si>
  <si>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</si>
  <si>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</si>
  <si>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</si>
  <si>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</si>
  <si>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</si>
  <si>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</si>
  <si>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</si>
  <si>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</si>
  <si>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</si>
  <si>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</si>
  <si>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</si>
  <si>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</si>
  <si>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</si>
  <si>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</si>
  <si>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</si>
  <si>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</si>
  <si>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</si>
  <si>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</si>
  <si>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</si>
  <si>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</si>
  <si>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</si>
  <si>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</si>
  <si>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</si>
  <si>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</si>
  <si>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</si>
  <si>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</si>
  <si>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</si>
  <si>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</si>
  <si>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</si>
  <si>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</si>
  <si>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</si>
  <si>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</si>
  <si>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</si>
  <si>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</si>
  <si>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</si>
  <si>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</si>
  <si>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</si>
  <si>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</si>
  <si>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</si>
  <si>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</si>
  <si>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</si>
  <si>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</si>
  <si>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</si>
  <si>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</si>
  <si>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</si>
  <si>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</si>
  <si>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</si>
  <si>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</si>
  <si>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</si>
  <si>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</si>
  <si>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</si>
  <si>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</si>
  <si>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</si>
  <si>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</si>
  <si>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</si>
  <si>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</si>
  <si>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</si>
  <si>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</si>
  <si>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</si>
  <si>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</si>
  <si>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</si>
  <si>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</si>
  <si>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</si>
  <si>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</si>
  <si>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</si>
  <si>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</si>
  <si>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</si>
  <si>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</si>
  <si>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</si>
  <si>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</si>
  <si>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</si>
  <si>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</si>
  <si>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</si>
  <si>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</si>
  <si>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</si>
  <si>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</si>
  <si>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</si>
  <si>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</si>
  <si>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</si>
  <si>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</si>
  <si>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</si>
  <si>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</si>
  <si>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</si>
  <si>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</si>
  <si>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</si>
  <si>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</si>
  <si>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</si>
  <si>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</si>
  <si>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</si>
  <si>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</si>
  <si>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</si>
  <si>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</si>
  <si>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</si>
  <si>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</si>
  <si>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</si>
  <si>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</si>
  <si>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</si>
  <si>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</si>
  <si>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</si>
  <si>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</si>
  <si>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</si>
  <si>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</si>
  <si>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</si>
  <si>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</si>
  <si>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</si>
  <si>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</si>
  <si>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</si>
  <si>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</si>
  <si>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</si>
  <si>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</si>
  <si>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</si>
  <si>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</si>
  <si>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</si>
  <si>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</si>
  <si>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</si>
  <si>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</si>
  <si>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</si>
  <si>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</si>
  <si>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</si>
  <si>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</si>
  <si>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</si>
  <si>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</si>
  <si>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</si>
  <si>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</si>
  <si>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</si>
  <si>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</si>
  <si>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</si>
  <si>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</si>
  <si>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</si>
  <si>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</si>
  <si>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</si>
  <si>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</si>
  <si>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</si>
  <si>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</si>
  <si>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</si>
  <si>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</si>
  <si>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</si>
  <si>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</si>
  <si>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</si>
  <si>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</si>
  <si>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</si>
  <si>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</si>
  <si>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</si>
  <si>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</si>
  <si>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</si>
  <si>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</si>
  <si>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</si>
  <si>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</si>
  <si>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</si>
  <si>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</si>
  <si>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</si>
  <si>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</si>
  <si>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</si>
  <si>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</si>
  <si>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</si>
  <si>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</si>
  <si>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</si>
  <si>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</si>
  <si>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</si>
  <si>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</si>
  <si>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</si>
  <si>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</si>
  <si>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</si>
  <si>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</si>
  <si>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</si>
  <si>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</si>
  <si>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</si>
  <si>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</si>
  <si>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</si>
  <si>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</si>
  <si>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</si>
  <si>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</si>
  <si>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</si>
  <si>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</si>
  <si>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</si>
  <si>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</si>
  <si>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</si>
  <si>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</si>
  <si>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</si>
  <si>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</si>
  <si>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</si>
  <si>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</si>
  <si>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</si>
  <si>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</si>
  <si>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</si>
  <si>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</si>
  <si>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</si>
  <si>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</si>
  <si>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</si>
  <si>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</si>
  <si>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</si>
  <si>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</si>
  <si>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</si>
  <si>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</si>
  <si>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</si>
  <si>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</si>
  <si>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</si>
  <si>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</si>
  <si>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</si>
  <si>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</si>
  <si>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</si>
  <si>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</si>
  <si>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</si>
  <si>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</si>
  <si>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</si>
  <si>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</si>
  <si>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</si>
  <si>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</si>
  <si>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</si>
  <si>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</si>
  <si>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</si>
  <si>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</si>
  <si>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</si>
  <si>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</si>
  <si>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</si>
  <si>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</si>
  <si>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</si>
  <si>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</si>
  <si>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</si>
  <si>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</si>
  <si>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</si>
  <si>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</si>
  <si>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</si>
  <si>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</si>
  <si>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</si>
  <si>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</si>
  <si>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</si>
  <si>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</si>
  <si>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</si>
  <si>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</si>
  <si>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</si>
  <si>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</si>
  <si>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</si>
  <si>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</si>
  <si>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</si>
  <si>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</si>
  <si>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</si>
  <si>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</si>
  <si>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</si>
  <si>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</si>
  <si>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</si>
  <si>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</si>
  <si>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</si>
  <si>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</si>
  <si>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</si>
  <si>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</si>
  <si>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</si>
  <si>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</si>
  <si>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</si>
  <si>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</si>
  <si>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</si>
  <si>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</si>
  <si>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</si>
  <si>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</si>
  <si>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</si>
  <si>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</si>
  <si>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</si>
  <si>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</si>
  <si>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</si>
  <si>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</si>
  <si>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</si>
  <si>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</si>
  <si>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</si>
  <si>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</si>
  <si>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</si>
  <si>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</si>
  <si>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</si>
  <si>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</si>
  <si>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</si>
  <si>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</si>
  <si>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</si>
  <si>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</si>
  <si>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</si>
  <si>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</si>
  <si>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</si>
  <si>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</si>
  <si>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</si>
  <si>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</si>
  <si>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</si>
  <si>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</si>
  <si>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</si>
  <si>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</si>
  <si>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</si>
  <si>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</si>
  <si>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</si>
  <si>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</si>
  <si>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</si>
  <si>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</si>
  <si>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</si>
  <si>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</si>
  <si>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</si>
  <si>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</si>
  <si>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</si>
  <si>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</si>
  <si>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</si>
  <si>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</si>
  <si>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</si>
  <si>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</si>
  <si>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</si>
  <si>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</si>
  <si>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</si>
  <si>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</si>
  <si>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</si>
  <si>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</si>
  <si>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</si>
  <si>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</si>
  <si>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</si>
  <si>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</si>
  <si>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</si>
  <si>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</si>
  <si>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</si>
  <si>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</si>
  <si>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</si>
  <si>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</si>
  <si>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</si>
  <si>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</si>
  <si>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</si>
  <si>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</si>
  <si>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</si>
  <si>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</si>
  <si>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</si>
  <si>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</si>
  <si>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</si>
  <si>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</si>
  <si>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</si>
  <si>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</si>
  <si>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</si>
  <si>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</si>
  <si>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</si>
  <si>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</si>
  <si>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</si>
  <si>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</si>
  <si>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</si>
  <si>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</si>
  <si>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</si>
  <si>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</si>
  <si>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</si>
  <si>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</si>
  <si>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</si>
  <si>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</si>
  <si>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</si>
  <si>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</si>
  <si>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</si>
  <si>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</si>
  <si>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</si>
  <si>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</si>
  <si>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</si>
  <si>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</si>
  <si>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</si>
  <si>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</si>
  <si>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</si>
  <si>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</si>
  <si>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</si>
  <si>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</si>
  <si>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</si>
  <si>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</si>
  <si>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</si>
  <si>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</si>
  <si>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</si>
  <si>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</si>
  <si>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</si>
  <si>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</si>
  <si>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</si>
  <si>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</si>
  <si>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</si>
  <si>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</si>
  <si>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</si>
  <si>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</si>
  <si>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</si>
  <si>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</si>
  <si>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</si>
  <si>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</si>
  <si>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</si>
  <si>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</si>
  <si>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</si>
  <si>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</si>
  <si>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</si>
  <si>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</si>
  <si>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</si>
  <si>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</si>
  <si>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</si>
  <si>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</si>
  <si>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</si>
  <si>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</si>
  <si>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</si>
  <si>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</si>
  <si>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</si>
  <si>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</si>
  <si>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</si>
  <si>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</si>
  <si>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</si>
  <si>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</si>
  <si>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</si>
  <si>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</si>
  <si>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</si>
  <si>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</si>
  <si>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</si>
  <si>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</si>
  <si>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</si>
  <si>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</si>
  <si>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</si>
  <si>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</si>
  <si>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</si>
  <si>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</si>
  <si>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</si>
  <si>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</si>
  <si>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</si>
  <si>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</si>
  <si>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</si>
  <si>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</si>
  <si>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</si>
  <si>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</si>
  <si>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</si>
  <si>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</si>
  <si>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</si>
  <si>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</si>
  <si>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</si>
  <si>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</si>
  <si>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</si>
  <si>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</si>
  <si>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</si>
  <si>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</si>
  <si>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</si>
  <si>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</si>
  <si>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</si>
  <si>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</si>
  <si>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</si>
  <si>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</si>
  <si>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</si>
  <si>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</si>
  <si>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</si>
  <si>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</si>
  <si>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</si>
  <si>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</si>
  <si>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</si>
  <si>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</si>
  <si>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</si>
  <si>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</si>
  <si>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</si>
  <si>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</si>
  <si>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</si>
  <si>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</si>
  <si>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</si>
  <si>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</si>
  <si>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</si>
  <si>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</si>
  <si>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</si>
  <si>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</si>
  <si>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</si>
  <si>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</si>
  <si>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</si>
  <si>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</si>
  <si>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</si>
  <si>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</si>
  <si>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</si>
  <si>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</si>
  <si>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</si>
  <si>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</si>
  <si>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</si>
  <si>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</si>
  <si>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</si>
  <si>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</si>
  <si>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</si>
  <si>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</si>
  <si>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</si>
  <si>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</si>
  <si>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</si>
  <si>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</si>
  <si>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</si>
  <si>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</si>
  <si>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</si>
  <si>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</si>
  <si>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</si>
  <si>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</si>
  <si>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</si>
  <si>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</si>
  <si>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</si>
  <si>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</si>
  <si>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</si>
  <si>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</si>
  <si>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</si>
  <si>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</si>
  <si>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</si>
  <si>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</si>
  <si>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</si>
  <si>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</si>
  <si>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</si>
  <si>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</si>
  <si>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</si>
  <si>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</si>
  <si>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</si>
  <si>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</si>
  <si>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</si>
  <si>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</si>
  <si>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</si>
  <si>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</si>
  <si>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</si>
  <si>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</si>
  <si>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</si>
  <si>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</si>
  <si>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</si>
  <si>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</si>
  <si>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</si>
  <si>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</si>
  <si>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</si>
  <si>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</si>
  <si>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</si>
  <si>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</si>
  <si>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</si>
  <si>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</si>
  <si>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</si>
  <si>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</si>
  <si>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</si>
  <si>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</si>
  <si>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</si>
  <si>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</si>
  <si>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</si>
  <si>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</si>
  <si>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</si>
  <si>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</si>
  <si>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</si>
  <si>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</si>
  <si>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</si>
  <si>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</si>
  <si>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</si>
  <si>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</si>
  <si>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</si>
  <si>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</si>
  <si>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</si>
  <si>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</si>
  <si>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</si>
  <si>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</si>
  <si>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</si>
  <si>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</si>
  <si>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</si>
  <si>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</si>
  <si>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</si>
  <si>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</si>
  <si>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</si>
  <si>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</si>
  <si>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</si>
  <si>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</si>
  <si>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</si>
  <si>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</si>
  <si>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</si>
  <si>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</si>
  <si>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</si>
  <si>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</si>
  <si>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</si>
  <si>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</si>
  <si>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</si>
  <si>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</si>
  <si>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</si>
  <si>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</si>
  <si>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</si>
  <si>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</si>
  <si>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</si>
  <si>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</si>
  <si>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</si>
  <si>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</si>
  <si>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</si>
  <si>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</si>
  <si>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</si>
  <si>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</si>
  <si>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</si>
  <si>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</si>
  <si>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</si>
  <si>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</si>
  <si>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</si>
  <si>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</si>
  <si>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</si>
  <si>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</si>
  <si>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</si>
  <si>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</si>
  <si>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</si>
  <si>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</si>
  <si>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</si>
  <si>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</si>
  <si>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</si>
  <si>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</si>
  <si>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</si>
  <si>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</si>
  <si>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</si>
  <si>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</si>
  <si>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</si>
  <si>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</si>
  <si>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</si>
  <si>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</si>
  <si>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</si>
  <si>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</si>
  <si>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</si>
  <si>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</si>
  <si>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</si>
  <si>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</si>
  <si>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</si>
  <si>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</si>
  <si>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</si>
  <si>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</si>
  <si>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</si>
  <si>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</si>
  <si>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</si>
  <si>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</si>
  <si>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</si>
  <si>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</si>
  <si>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</si>
  <si>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</si>
  <si>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</si>
  <si>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</si>
  <si>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</si>
  <si>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</si>
  <si>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</si>
  <si>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</si>
  <si>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</si>
  <si>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</si>
  <si>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</si>
  <si>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</si>
  <si>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</si>
  <si>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</si>
  <si>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</si>
  <si>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</si>
  <si>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</si>
  <si>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</si>
  <si>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</si>
  <si>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</si>
  <si>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</si>
  <si>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</si>
  <si>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</si>
  <si>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</si>
  <si>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</si>
  <si>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</si>
  <si>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</si>
  <si>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</si>
  <si>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</si>
  <si>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</si>
  <si>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</si>
  <si>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</si>
  <si>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</si>
  <si>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</si>
  <si>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</si>
  <si>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</si>
  <si>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</si>
  <si>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</si>
  <si>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</si>
  <si>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</si>
  <si>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</si>
  <si>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</si>
  <si>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</si>
  <si>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</si>
  <si>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</si>
  <si>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</si>
  <si>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</si>
  <si>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</si>
  <si>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</si>
  <si>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</si>
  <si>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</si>
  <si>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</si>
  <si>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</si>
  <si>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</si>
  <si>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</si>
  <si>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</si>
  <si>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</si>
  <si>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</si>
  <si>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</si>
  <si>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</si>
  <si>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</si>
  <si>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</si>
  <si>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</si>
  <si>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</si>
  <si>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</si>
  <si>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</si>
  <si>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</si>
  <si>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</si>
  <si>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</si>
  <si>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</si>
  <si>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</si>
  <si>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</si>
  <si>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</si>
  <si>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</si>
  <si>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</si>
  <si>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</si>
  <si>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</si>
  <si>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</si>
  <si>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</si>
  <si>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</si>
  <si>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</si>
  <si>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</si>
  <si>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</si>
  <si>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</si>
  <si>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</si>
  <si>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</si>
  <si>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</si>
  <si>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</si>
  <si>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</si>
  <si>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</si>
  <si>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</si>
  <si>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</si>
  <si>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</si>
  <si>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</si>
  <si>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</si>
  <si>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</si>
  <si>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</si>
  <si>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</si>
  <si>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</si>
  <si>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</si>
  <si>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</si>
  <si>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</si>
  <si>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</si>
  <si>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</si>
  <si>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</si>
  <si>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</si>
  <si>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</si>
  <si>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</si>
  <si>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</si>
  <si>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</si>
  <si>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</si>
  <si>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</si>
  <si>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</si>
  <si>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</si>
  <si>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</si>
  <si>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</si>
  <si>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</si>
  <si>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</si>
  <si>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</si>
  <si>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</si>
  <si>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</si>
  <si>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</si>
  <si>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</si>
  <si>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</si>
  <si>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</si>
  <si>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</si>
  <si>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</si>
  <si>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</si>
  <si>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</si>
  <si>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</si>
  <si>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</si>
  <si>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</si>
  <si>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</si>
  <si>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</si>
  <si>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</si>
  <si>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</si>
  <si>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</si>
  <si>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</si>
  <si>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</si>
  <si>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</si>
  <si>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</si>
  <si>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</si>
  <si>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</si>
  <si>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</si>
  <si>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</si>
  <si>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</si>
  <si>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</si>
  <si>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</si>
  <si>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</si>
  <si>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</si>
  <si>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</si>
  <si>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</si>
  <si>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</si>
  <si>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</si>
  <si>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</si>
  <si>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</si>
  <si>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</si>
  <si>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</si>
  <si>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</si>
  <si>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</si>
  <si>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</si>
  <si>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</si>
  <si>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</si>
  <si>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</si>
  <si>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</si>
  <si>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</si>
  <si>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</si>
  <si>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</si>
  <si>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</si>
  <si>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</si>
  <si>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</si>
  <si>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</si>
  <si>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</si>
  <si>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</si>
  <si>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</si>
  <si>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</si>
  <si>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</si>
  <si>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</si>
  <si>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</si>
  <si>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</si>
  <si>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</si>
  <si>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</si>
  <si>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</si>
  <si>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</si>
  <si>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</si>
  <si>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</si>
  <si>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</si>
  <si>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</si>
  <si>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</si>
  <si>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</si>
  <si>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</si>
  <si>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</si>
  <si>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</si>
  <si>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</si>
  <si>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</si>
  <si>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</si>
  <si>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</si>
  <si>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</si>
  <si>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</si>
  <si>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</si>
  <si>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</si>
  <si>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</si>
  <si>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</si>
  <si>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</si>
  <si>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</si>
  <si>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</si>
  <si>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</si>
  <si>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</si>
  <si>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</si>
  <si>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</si>
  <si>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</si>
  <si>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</si>
  <si>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</si>
  <si>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</si>
  <si>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</si>
  <si>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</si>
  <si>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</si>
  <si>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</si>
  <si>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</si>
  <si>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</si>
  <si>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</si>
  <si>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</si>
  <si>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</si>
  <si>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</si>
  <si>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</si>
  <si>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</si>
  <si>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</si>
  <si>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</si>
  <si>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</si>
  <si>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</si>
  <si>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</si>
  <si>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</si>
  <si>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</si>
  <si>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</si>
  <si>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</si>
  <si>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</si>
  <si>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</si>
  <si>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</si>
  <si>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</si>
  <si>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</si>
  <si>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</si>
  <si>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</si>
  <si>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</si>
  <si>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</si>
  <si>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</si>
  <si>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</si>
  <si>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</si>
  <si>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</si>
  <si>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</si>
  <si>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</si>
  <si>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</si>
  <si>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</si>
  <si>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</si>
  <si>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</si>
  <si>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</si>
  <si>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</si>
  <si>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</si>
  <si>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</si>
  <si>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</si>
  <si>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</si>
  <si>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</si>
  <si>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</si>
  <si>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</si>
  <si>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</si>
  <si>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</si>
  <si>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</si>
  <si>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</si>
  <si>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</si>
  <si>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</si>
  <si>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</si>
  <si>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</si>
  <si>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</si>
  <si>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</si>
  <si>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</si>
  <si>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</si>
  <si>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</si>
  <si>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</si>
  <si>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</si>
  <si>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</si>
  <si>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</si>
  <si>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</si>
  <si>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</si>
  <si>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</si>
  <si>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</si>
  <si>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</si>
  <si>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</si>
  <si>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</si>
  <si>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</si>
  <si>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</si>
  <si>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</si>
  <si>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</si>
  <si>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</si>
  <si>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</si>
  <si>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</si>
  <si>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</si>
  <si>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</si>
  <si>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</si>
  <si>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</si>
  <si>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</si>
  <si>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</si>
  <si>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</si>
  <si>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</si>
  <si>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</si>
  <si>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</si>
  <si>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</si>
  <si>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</si>
  <si>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</si>
  <si>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</si>
  <si>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</si>
  <si>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</si>
  <si>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</si>
  <si>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</si>
  <si>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</si>
  <si>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</si>
  <si>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</si>
  <si>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</si>
  <si>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</si>
  <si>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</si>
  <si>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</si>
  <si>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</si>
  <si>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</si>
  <si>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</si>
  <si>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</si>
  <si>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</si>
  <si>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</si>
  <si>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</si>
  <si>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</si>
  <si>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</si>
  <si>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</si>
  <si>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</si>
  <si>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</si>
  <si>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</si>
  <si>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</si>
  <si>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</si>
  <si>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</si>
  <si>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</si>
  <si>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</si>
  <si>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</si>
  <si>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</si>
  <si>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</si>
  <si>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</si>
  <si>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</si>
  <si>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</si>
  <si>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</si>
  <si>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</si>
  <si>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</si>
  <si>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</si>
  <si>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</si>
  <si>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</si>
  <si>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</si>
  <si>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</si>
  <si>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</si>
  <si>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</si>
  <si>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</si>
  <si>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</si>
  <si>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</si>
  <si>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</si>
  <si>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</si>
  <si>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</si>
  <si>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</si>
  <si>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</si>
  <si>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</si>
  <si>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</si>
  <si>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</si>
  <si>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</si>
  <si>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</si>
  <si>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</si>
  <si>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</si>
  <si>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</si>
  <si>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</si>
  <si>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</si>
  <si>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</si>
  <si>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</si>
  <si>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</si>
  <si>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</si>
  <si>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</si>
  <si>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</si>
  <si>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</si>
  <si>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</si>
  <si>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</si>
  <si>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</si>
  <si>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</si>
  <si>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</si>
  <si>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</si>
  <si>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</si>
  <si>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</si>
  <si>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</si>
  <si>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</si>
  <si>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</si>
  <si>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</si>
  <si>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</si>
  <si>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</si>
  <si>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</si>
  <si>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</si>
  <si>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</si>
  <si>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</si>
  <si>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</si>
  <si>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</si>
  <si>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</si>
  <si>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</si>
  <si>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</si>
  <si>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</si>
  <si>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</si>
  <si>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</si>
  <si>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</si>
  <si>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</si>
  <si>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</si>
  <si>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</si>
  <si>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</si>
  <si>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</si>
  <si>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</si>
  <si>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</si>
  <si>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</si>
  <si>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</si>
  <si>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</si>
  <si>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</si>
  <si>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</si>
  <si>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</si>
  <si>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</si>
  <si>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</si>
  <si>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</si>
  <si>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</si>
  <si>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</si>
  <si>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</si>
  <si>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</si>
  <si>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</si>
  <si>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</si>
  <si>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</si>
  <si>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</si>
  <si>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</si>
  <si>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</si>
  <si>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</si>
  <si>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</si>
  <si>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</si>
  <si>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</si>
  <si>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</si>
  <si>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</si>
  <si>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</si>
  <si>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</si>
  <si>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</si>
  <si>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</si>
  <si>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</si>
  <si>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</si>
  <si>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</si>
  <si>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</si>
  <si>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</si>
  <si>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</si>
  <si>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</si>
  <si>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</si>
  <si>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</si>
  <si>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</si>
  <si>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</si>
  <si>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</si>
  <si>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</si>
  <si>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</si>
  <si>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</si>
  <si>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</si>
  <si>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</si>
  <si>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</si>
  <si>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</si>
  <si>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</si>
  <si>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</si>
  <si>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</si>
  <si>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</si>
  <si>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</si>
  <si>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</si>
  <si>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</si>
  <si>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</si>
  <si>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</si>
  <si>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</si>
  <si>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</si>
  <si>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</si>
  <si>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</si>
  <si>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</si>
  <si>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</si>
  <si>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</si>
  <si>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</si>
  <si>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</si>
  <si>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</si>
  <si>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</si>
  <si>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</si>
  <si>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</si>
  <si>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</si>
  <si>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</si>
  <si>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</si>
  <si>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</si>
  <si>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</si>
  <si>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</si>
  <si>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</si>
  <si>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</si>
  <si>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</si>
  <si>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</si>
  <si>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</si>
  <si>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</si>
  <si>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</si>
  <si>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</si>
  <si>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</si>
  <si>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</si>
  <si>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</si>
  <si>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</si>
  <si>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</si>
  <si>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</si>
  <si>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</si>
  <si>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</si>
  <si>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</si>
  <si>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</si>
  <si>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</si>
  <si>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</si>
  <si>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</si>
  <si>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</si>
  <si>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</si>
  <si>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</si>
  <si>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</si>
  <si>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</si>
  <si>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</si>
  <si>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</si>
  <si>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</si>
  <si>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</si>
  <si>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</si>
  <si>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</si>
  <si>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</si>
  <si>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</si>
  <si>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</si>
  <si>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</si>
  <si>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</si>
  <si>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</si>
  <si>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</si>
  <si>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</si>
  <si>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</si>
  <si>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</si>
  <si>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</si>
  <si>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</si>
  <si>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</si>
  <si>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</si>
  <si>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</si>
  <si>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</si>
  <si>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</si>
  <si>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</si>
  <si>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</si>
  <si>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</si>
  <si>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</si>
  <si>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</si>
  <si>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</si>
  <si>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</si>
  <si>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</si>
  <si>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</si>
  <si>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</si>
  <si>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</si>
  <si>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</si>
  <si>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</si>
  <si>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</si>
  <si>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</si>
  <si>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</si>
  <si>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</si>
  <si>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</si>
  <si>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</si>
  <si>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</si>
  <si>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</si>
  <si>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</si>
  <si>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</si>
  <si>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</si>
  <si>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</si>
  <si>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</si>
  <si>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</si>
  <si>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</si>
  <si>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</si>
  <si>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</si>
  <si>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</si>
  <si>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</si>
  <si>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</si>
  <si>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</si>
  <si>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</si>
  <si>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</si>
  <si>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</si>
  <si>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</si>
  <si>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</si>
  <si>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</si>
  <si>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</si>
  <si>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</si>
  <si>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</si>
  <si>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</si>
  <si>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</si>
  <si>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</si>
  <si>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</si>
  <si>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</si>
  <si>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</si>
  <si>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</si>
  <si>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</si>
  <si>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</si>
  <si>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</si>
  <si>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</si>
  <si>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</si>
  <si>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</si>
  <si>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</si>
  <si>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</si>
  <si>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</si>
  <si>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</si>
  <si>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</si>
  <si>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</si>
  <si>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</si>
  <si>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</si>
  <si>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</si>
  <si>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</si>
  <si>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</si>
  <si>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</si>
  <si>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</si>
  <si>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</si>
  <si>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</si>
  <si>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</si>
  <si>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</si>
  <si>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</si>
  <si>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</si>
  <si>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</si>
  <si>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</si>
  <si>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</si>
  <si>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</si>
  <si>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</si>
  <si>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</si>
  <si>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</si>
  <si>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</si>
  <si>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</si>
  <si>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</si>
  <si>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</si>
  <si>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</si>
  <si>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</si>
  <si>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</si>
  <si>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</si>
  <si>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</si>
  <si>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</si>
  <si>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</si>
  <si>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</si>
  <si>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</si>
  <si>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</si>
  <si>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</si>
  <si>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</si>
  <si>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</si>
  <si>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</si>
  <si>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</si>
  <si>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</si>
  <si>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</si>
  <si>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</si>
  <si>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</si>
  <si>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</si>
  <si>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</si>
  <si>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</si>
  <si>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</si>
  <si>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</si>
  <si>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</si>
  <si>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</si>
  <si>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</si>
  <si>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</si>
  <si>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</si>
  <si>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</si>
  <si>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</si>
  <si>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</si>
  <si>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</si>
  <si>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</si>
  <si>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</si>
  <si>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</si>
  <si>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</si>
  <si>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</si>
  <si>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</si>
  <si>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</si>
  <si>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</si>
  <si>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</si>
  <si>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</si>
  <si>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</si>
  <si>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</si>
  <si>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</si>
  <si>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</si>
  <si>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</si>
  <si>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</si>
  <si>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</si>
  <si>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</si>
  <si>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</si>
  <si>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</si>
  <si>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</si>
  <si>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</si>
  <si>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</si>
  <si>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</si>
  <si>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</si>
  <si>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</si>
  <si>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</si>
  <si>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</si>
  <si>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</si>
  <si>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</si>
  <si>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</si>
  <si>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</si>
  <si>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</si>
  <si>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</si>
  <si>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</si>
  <si>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</si>
  <si>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</si>
  <si>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</si>
  <si>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</si>
  <si>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</si>
  <si>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</si>
  <si>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</si>
  <si>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</si>
  <si>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</si>
  <si>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</si>
  <si>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</si>
  <si>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</si>
  <si>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</si>
  <si>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</si>
  <si>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</si>
  <si>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</si>
  <si>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</si>
  <si>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</si>
  <si>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</si>
  <si>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</si>
  <si>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</si>
  <si>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</si>
  <si>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</si>
  <si>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</si>
  <si>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</si>
  <si>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</si>
  <si>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</si>
  <si>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</si>
  <si>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</si>
  <si>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</si>
  <si>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</si>
  <si>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</si>
  <si>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</si>
  <si>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</si>
  <si>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</si>
  <si>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</si>
  <si>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</si>
  <si>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</si>
  <si>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</si>
  <si>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</si>
  <si>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</si>
  <si>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</si>
  <si>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</si>
  <si>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</si>
  <si>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</si>
  <si>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</si>
  <si>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</si>
  <si>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</si>
  <si>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</si>
  <si>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</si>
  <si>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</si>
  <si>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</si>
  <si>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</si>
  <si>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</si>
  <si>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</si>
  <si>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</si>
  <si>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</si>
  <si>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</si>
  <si>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</si>
  <si>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</si>
  <si>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</si>
  <si>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</si>
  <si>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</si>
  <si>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</si>
  <si>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</si>
  <si>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</si>
  <si>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</si>
  <si>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</si>
  <si>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</si>
  <si>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</si>
  <si>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</si>
  <si>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</si>
  <si>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</si>
  <si>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</si>
  <si>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</si>
  <si>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</si>
  <si>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</si>
  <si>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</si>
  <si>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</si>
  <si>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</si>
  <si>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</si>
  <si>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</si>
  <si>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</si>
  <si>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</si>
  <si>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</si>
  <si>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</si>
  <si>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</si>
  <si>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</si>
  <si>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</si>
  <si>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</si>
  <si>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</si>
  <si>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</si>
  <si>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</si>
  <si>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</si>
  <si>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</si>
  <si>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</si>
  <si>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</si>
  <si>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</si>
  <si>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</si>
  <si>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</si>
  <si>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</si>
  <si>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</si>
  <si>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</si>
  <si>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</si>
  <si>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</si>
  <si>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</si>
  <si>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</si>
  <si>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</si>
  <si>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</si>
  <si>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</si>
  <si>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</si>
  <si>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</si>
  <si>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</si>
  <si>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</si>
  <si>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</si>
  <si>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</si>
  <si>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</si>
  <si>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</si>
  <si>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</si>
  <si>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</si>
  <si>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</si>
  <si>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</si>
  <si>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</si>
  <si>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</si>
  <si>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</si>
  <si>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</si>
  <si>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</si>
  <si>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</si>
  <si>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</si>
  <si>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</si>
  <si>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</si>
  <si>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</si>
  <si>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</si>
  <si>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</si>
  <si>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</si>
  <si>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</si>
  <si>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</si>
  <si>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</si>
  <si>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</si>
  <si>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</si>
  <si>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</si>
  <si>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</si>
  <si>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</si>
  <si>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</si>
  <si>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</si>
  <si>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</si>
  <si>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</si>
  <si>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</si>
  <si>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</si>
  <si>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</si>
  <si>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</si>
  <si>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</si>
  <si>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</si>
  <si>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</si>
  <si>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</si>
  <si>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</si>
  <si>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</si>
  <si>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</si>
  <si>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</si>
  <si>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</si>
  <si>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</si>
  <si>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</si>
  <si>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</si>
  <si>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</si>
  <si>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</si>
  <si>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</si>
  <si>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</si>
  <si>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</si>
  <si>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</si>
  <si>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</si>
  <si>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</si>
  <si>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</si>
  <si>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</si>
  <si>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</si>
  <si>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</si>
  <si>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</si>
  <si>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</si>
  <si>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</si>
  <si>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</si>
  <si>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</si>
  <si>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</si>
  <si>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</si>
  <si>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</si>
  <si>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</si>
  <si>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</si>
  <si>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</si>
  <si>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</si>
  <si>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</si>
  <si>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</si>
  <si>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</si>
  <si>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</si>
  <si>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</si>
  <si>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</si>
  <si>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</si>
  <si>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</si>
  <si>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</si>
  <si>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</si>
  <si>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</si>
  <si>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</si>
  <si>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</si>
  <si>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</si>
  <si>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</si>
  <si>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</si>
  <si>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</si>
  <si>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</si>
  <si>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</si>
  <si>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</si>
  <si>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</si>
  <si>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</si>
  <si>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</si>
  <si>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</si>
  <si>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</si>
  <si>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</si>
  <si>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</si>
  <si>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</si>
  <si>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</si>
  <si>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</si>
  <si>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</si>
  <si>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</si>
  <si>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</si>
  <si>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</si>
  <si>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</si>
  <si>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</si>
  <si>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</si>
  <si>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</si>
  <si>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</si>
  <si>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</si>
  <si>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</si>
  <si>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</si>
  <si>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</si>
  <si>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</si>
  <si>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</si>
  <si>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</si>
  <si>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</si>
  <si>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</si>
  <si>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</si>
  <si>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</si>
  <si>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</si>
  <si>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</si>
  <si>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</si>
  <si>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</si>
  <si>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</si>
  <si>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</si>
  <si>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</si>
  <si>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</si>
  <si>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</si>
  <si>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</si>
  <si>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</si>
  <si>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</si>
  <si>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</si>
  <si>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</si>
  <si>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</si>
  <si>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</si>
  <si>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</si>
  <si>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</si>
  <si>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</si>
  <si>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</si>
  <si>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</si>
  <si>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</si>
  <si>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</si>
  <si>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</si>
  <si>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</si>
  <si>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</si>
  <si>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</si>
  <si>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</si>
  <si>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</si>
  <si>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</si>
  <si>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</si>
  <si>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</si>
  <si>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</si>
  <si>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</si>
  <si>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</si>
  <si>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</si>
  <si>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</si>
  <si>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</si>
  <si>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</si>
  <si>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</si>
  <si>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</si>
  <si>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</si>
  <si>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</si>
  <si>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</si>
  <si>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</si>
  <si>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</si>
  <si>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</si>
  <si>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</si>
  <si>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</si>
  <si>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</si>
  <si>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</si>
  <si>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</si>
  <si>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</si>
  <si>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</si>
  <si>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</si>
  <si>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</si>
  <si>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</si>
  <si>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</si>
  <si>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</si>
  <si>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</si>
  <si>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</si>
  <si>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</si>
  <si>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</si>
  <si>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</si>
  <si>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</si>
  <si>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</si>
  <si>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</si>
  <si>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</si>
  <si>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</si>
  <si>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</si>
  <si>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</si>
  <si>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</si>
  <si>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</si>
  <si>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</si>
  <si>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</si>
  <si>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</si>
  <si>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</si>
  <si>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</si>
  <si>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</si>
  <si>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</si>
  <si>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</si>
  <si>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</si>
  <si>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</si>
  <si>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</si>
  <si>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</si>
  <si>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</si>
  <si>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</si>
  <si>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</si>
  <si>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</si>
  <si>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</si>
  <si>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</si>
  <si>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</si>
  <si>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</si>
  <si>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</si>
  <si>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</si>
  <si>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</si>
  <si>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</si>
  <si>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</si>
  <si>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</si>
  <si>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</si>
  <si>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</si>
  <si>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</si>
  <si>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</si>
  <si>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</si>
  <si>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</si>
  <si>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</si>
  <si>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</si>
  <si>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</si>
  <si>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</si>
  <si>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</si>
  <si>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</si>
  <si>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</si>
  <si>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</si>
  <si>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</si>
  <si>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</si>
  <si>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</si>
  <si>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</si>
  <si>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</si>
  <si>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</si>
  <si>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</si>
  <si>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</si>
  <si>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</si>
  <si>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</si>
  <si>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</si>
  <si>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</si>
  <si>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</si>
  <si>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</si>
  <si>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</si>
  <si>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</si>
  <si>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</si>
  <si>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</si>
  <si>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</si>
  <si>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</si>
  <si>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</si>
  <si>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</si>
  <si>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</si>
  <si>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</si>
  <si>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</si>
  <si>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</si>
  <si>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</si>
  <si>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</si>
  <si>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</si>
  <si>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</si>
  <si>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</si>
  <si>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</si>
  <si>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</si>
  <si>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</si>
  <si>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</si>
  <si>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</si>
  <si>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</si>
  <si>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</si>
  <si>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</si>
  <si>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</si>
  <si>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</si>
  <si>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</si>
  <si>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</si>
  <si>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</si>
  <si>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</si>
  <si>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</si>
  <si>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</si>
  <si>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</si>
  <si>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</si>
  <si>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</si>
  <si>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</si>
  <si>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</si>
  <si>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</si>
  <si>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</si>
  <si>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</si>
  <si>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</si>
  <si>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</si>
  <si>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</si>
  <si>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</si>
  <si>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</si>
  <si>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</si>
  <si>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</si>
  <si>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</si>
  <si>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</si>
  <si>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</si>
  <si>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</si>
  <si>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</si>
  <si>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</si>
  <si>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</si>
  <si>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</si>
  <si>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</si>
  <si>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</si>
  <si>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</si>
  <si>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</si>
  <si>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</si>
  <si>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</si>
  <si>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</si>
  <si>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</si>
  <si>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</si>
  <si>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</si>
  <si>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</si>
  <si>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</si>
  <si>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</si>
  <si>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</si>
  <si>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</si>
  <si>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</si>
  <si>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</si>
  <si>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</si>
  <si>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</si>
  <si>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</si>
  <si>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</si>
  <si>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</si>
  <si>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</si>
  <si>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</si>
  <si>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</si>
  <si>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</si>
  <si>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</si>
  <si>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</si>
  <si>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</si>
  <si>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</si>
  <si>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</si>
  <si>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</si>
  <si>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</si>
  <si>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</si>
  <si>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</si>
  <si>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</si>
  <si>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</si>
  <si>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</si>
  <si>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</si>
  <si>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</si>
  <si>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</si>
  <si>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</si>
  <si>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</si>
  <si>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</si>
  <si>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</si>
  <si>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</si>
  <si>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</si>
  <si>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</si>
  <si>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</si>
  <si>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</si>
  <si>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</si>
  <si>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</si>
  <si>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</si>
  <si>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</si>
  <si>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</si>
  <si>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</si>
  <si>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</si>
  <si>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</si>
  <si>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</si>
  <si>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</si>
  <si>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</si>
  <si>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</si>
  <si>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</si>
  <si>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</si>
  <si>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</si>
  <si>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</si>
  <si>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</si>
  <si>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</si>
  <si>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</si>
  <si>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</si>
  <si>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</si>
  <si>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</si>
  <si>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</si>
  <si>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</si>
  <si>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</si>
  <si>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</si>
  <si>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</si>
  <si>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</si>
  <si>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</si>
  <si>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</si>
  <si>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</si>
  <si>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</si>
  <si>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</si>
  <si>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</si>
  <si>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</si>
  <si>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</si>
  <si>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</si>
  <si>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</si>
  <si>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</si>
  <si>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</si>
  <si>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</si>
  <si>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</si>
  <si>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</si>
  <si>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</si>
  <si>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</si>
  <si>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</si>
  <si>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</si>
  <si>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</si>
  <si>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</si>
  <si>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</si>
  <si>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</si>
  <si>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</si>
  <si>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</si>
  <si>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</si>
  <si>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</si>
  <si>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</si>
  <si>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</si>
  <si>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</si>
  <si>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</si>
  <si>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</si>
  <si>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</si>
  <si>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</si>
  <si>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</si>
  <si>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</si>
  <si>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</si>
  <si>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</si>
  <si>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</si>
  <si>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</si>
  <si>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</si>
  <si>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</si>
  <si>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</si>
  <si>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</si>
  <si>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</si>
  <si>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</si>
  <si>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</si>
  <si>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</si>
  <si>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</si>
  <si>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</si>
  <si>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</si>
  <si>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</si>
  <si>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</si>
  <si>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</si>
  <si>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</si>
  <si>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</si>
  <si>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</si>
  <si>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</si>
  <si>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</si>
  <si>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</si>
  <si>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</si>
  <si>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</si>
  <si>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</si>
  <si>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</si>
  <si>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</si>
  <si>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</si>
  <si>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</si>
  <si>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</si>
  <si>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</si>
  <si>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</si>
  <si>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</si>
  <si>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</si>
  <si>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</si>
  <si>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</si>
  <si>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</si>
  <si>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</si>
  <si>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</si>
  <si>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</si>
  <si>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</si>
  <si>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</si>
  <si>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</si>
  <si>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</si>
  <si>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</si>
  <si>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</si>
  <si>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</si>
  <si>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</si>
  <si>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</si>
  <si>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</si>
  <si>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</si>
  <si>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</si>
  <si>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</si>
  <si>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</si>
  <si>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</si>
  <si>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</si>
  <si>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</si>
  <si>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</si>
  <si>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</si>
  <si>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</si>
  <si>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</si>
  <si>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</si>
  <si>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</si>
  <si>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</si>
  <si>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</si>
  <si>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</si>
  <si>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</si>
  <si>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</si>
  <si>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</si>
  <si>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</si>
  <si>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</si>
  <si>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</si>
  <si>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</si>
  <si>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</si>
  <si>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</si>
  <si>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</si>
  <si>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</si>
  <si>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</si>
  <si>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</si>
  <si>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</si>
  <si>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</si>
  <si>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</si>
  <si>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</si>
  <si>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</si>
  <si>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</si>
  <si>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</si>
  <si>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</si>
  <si>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</si>
  <si>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</si>
  <si>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</si>
  <si>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</si>
  <si>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</si>
  <si>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</si>
  <si>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</si>
  <si>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</si>
  <si>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</si>
  <si>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</si>
  <si>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</si>
  <si>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</si>
  <si>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</si>
  <si>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</si>
  <si>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</si>
  <si>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</si>
  <si>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</si>
  <si>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</si>
  <si>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</si>
  <si>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</si>
  <si>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</si>
  <si>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</si>
  <si>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</si>
  <si>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</si>
  <si>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</si>
  <si>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</si>
  <si>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</si>
  <si>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</si>
  <si>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</si>
  <si>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</si>
  <si>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</si>
  <si>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</si>
  <si>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</si>
  <si>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</si>
  <si>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</si>
  <si>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</si>
  <si>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</si>
  <si>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</si>
  <si>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</si>
  <si>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</si>
  <si>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</si>
  <si>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</si>
  <si>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</si>
  <si>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</si>
  <si>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</si>
  <si>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</si>
  <si>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</si>
  <si>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</si>
  <si>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</si>
  <si>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</si>
  <si>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</si>
  <si>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</si>
  <si>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</si>
  <si>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</si>
  <si>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</si>
  <si>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</si>
  <si>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</si>
  <si>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</si>
  <si>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</si>
  <si>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</si>
  <si>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</si>
  <si>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</si>
  <si>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</si>
  <si>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</si>
  <si>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</si>
  <si>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</si>
  <si>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</si>
  <si>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</si>
  <si>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</si>
  <si>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</si>
  <si>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</si>
  <si>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</si>
  <si>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</si>
  <si>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</si>
  <si>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</si>
  <si>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</si>
  <si>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</si>
  <si>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</si>
  <si>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</si>
  <si>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</si>
  <si>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</si>
  <si>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</si>
  <si>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</si>
  <si>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</si>
  <si>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</si>
  <si>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</si>
  <si>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</si>
  <si>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</si>
  <si>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</si>
  <si>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</si>
  <si>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</si>
  <si>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</si>
  <si>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</si>
  <si>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</si>
  <si>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</si>
  <si>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</si>
  <si>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</si>
  <si>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</si>
  <si>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</si>
  <si>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</si>
  <si>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</si>
  <si>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</si>
  <si>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</si>
  <si>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</si>
  <si>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</si>
  <si>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</si>
  <si>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</si>
  <si>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</si>
  <si>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</si>
  <si>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</si>
  <si>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</si>
  <si>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</si>
  <si>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</si>
  <si>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</si>
  <si>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</si>
  <si>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</si>
  <si>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</si>
  <si>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</si>
  <si>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</si>
  <si>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</si>
  <si>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</si>
  <si>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</si>
  <si>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</si>
  <si>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</si>
  <si>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</si>
  <si>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</si>
  <si>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</si>
  <si>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</si>
  <si>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</si>
  <si>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</si>
  <si>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</si>
  <si>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</si>
  <si>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</si>
  <si>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</si>
  <si>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</si>
  <si>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</si>
  <si>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</si>
  <si>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</si>
  <si>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</si>
  <si>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</si>
  <si>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</si>
  <si>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</si>
  <si>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</si>
  <si>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</si>
  <si>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</si>
  <si>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</si>
  <si>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</si>
  <si>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</si>
  <si>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</si>
  <si>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</si>
  <si>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</si>
  <si>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</si>
  <si>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</si>
  <si>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</si>
  <si>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</si>
  <si>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</si>
  <si>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</si>
  <si>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</si>
  <si>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</si>
  <si>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</si>
  <si>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</si>
  <si>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</si>
  <si>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</si>
  <si>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</si>
  <si>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</si>
  <si>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</si>
  <si>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</si>
  <si>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</si>
  <si>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</si>
  <si>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</si>
  <si>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</si>
  <si>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</si>
  <si>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</si>
  <si>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</si>
  <si>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</si>
  <si>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</si>
  <si>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</si>
  <si>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</si>
  <si>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</si>
  <si>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</si>
  <si>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</si>
  <si>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</si>
  <si>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</si>
  <si>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</si>
  <si>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</si>
  <si>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</si>
  <si>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</si>
  <si>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</si>
  <si>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</si>
  <si>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</si>
  <si>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</si>
  <si>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</si>
  <si>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</si>
  <si>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</si>
  <si>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</si>
  <si>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</si>
  <si>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</si>
  <si>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</si>
  <si>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</si>
  <si>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</si>
  <si>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</si>
  <si>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</si>
  <si>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</si>
  <si>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</si>
  <si>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</si>
  <si>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</si>
  <si>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</si>
  <si>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</si>
  <si>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</si>
  <si>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</si>
  <si>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</si>
  <si>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</si>
  <si>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</si>
  <si>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</si>
  <si>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</si>
  <si>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</si>
  <si>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</si>
  <si>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</si>
  <si>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</si>
  <si>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</si>
  <si>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</si>
  <si>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</si>
  <si>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</si>
  <si>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</si>
  <si>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</si>
  <si>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</si>
  <si>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</si>
  <si>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</si>
  <si>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</si>
  <si>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</si>
  <si>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</si>
  <si>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</si>
  <si>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</si>
  <si>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</si>
  <si>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</si>
  <si>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</si>
  <si>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</si>
  <si>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</si>
  <si>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</si>
  <si>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</si>
  <si>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</si>
  <si>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</si>
  <si>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</si>
  <si>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</si>
  <si>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</si>
  <si>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</si>
  <si>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</si>
  <si>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</si>
  <si>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</si>
  <si>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</si>
  <si>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</si>
  <si>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</si>
  <si>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</si>
  <si>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</si>
  <si>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</si>
  <si>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</si>
  <si>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</si>
  <si>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</si>
  <si>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</si>
  <si>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</si>
  <si>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</si>
  <si>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</si>
  <si>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</si>
  <si>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</si>
  <si>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</si>
  <si>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</si>
  <si>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</si>
  <si>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</si>
  <si>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</si>
  <si>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</si>
  <si>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</si>
  <si>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</si>
  <si>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</si>
  <si>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</si>
  <si>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</si>
  <si>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</si>
  <si>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</si>
  <si>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</si>
  <si>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</si>
  <si>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</si>
  <si>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</si>
  <si>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</si>
  <si>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</si>
  <si>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</si>
  <si>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</si>
  <si>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</si>
  <si>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</si>
  <si>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</si>
  <si>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</si>
  <si>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</si>
  <si>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</si>
  <si>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</si>
  <si>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</si>
  <si>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</si>
  <si>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</si>
  <si>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</si>
  <si>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</si>
  <si>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</si>
  <si>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</si>
  <si>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</si>
  <si>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</si>
  <si>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</si>
  <si>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</si>
  <si>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</si>
  <si>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</si>
  <si>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</si>
  <si>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</si>
  <si>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</si>
  <si>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</si>
  <si>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</si>
  <si>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</si>
  <si>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</si>
  <si>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</si>
  <si>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</si>
  <si>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</si>
  <si>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</si>
  <si>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</si>
  <si>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</si>
  <si>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</si>
  <si>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</si>
  <si>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</si>
  <si>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</si>
  <si>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</si>
  <si>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</si>
  <si>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</si>
  <si>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</si>
  <si>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</si>
  <si>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</si>
  <si>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</si>
  <si>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</si>
  <si>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</si>
  <si>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</si>
  <si>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</si>
  <si>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</si>
  <si>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</si>
  <si>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</si>
  <si>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</si>
  <si>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</si>
  <si>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</si>
  <si>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</si>
  <si>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</si>
  <si>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</si>
  <si>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</si>
  <si>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</si>
  <si>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</si>
  <si>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</si>
  <si>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</si>
  <si>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</si>
  <si>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</si>
  <si>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</si>
  <si>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</si>
  <si>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</si>
  <si>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</si>
  <si>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</si>
  <si>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</si>
  <si>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</si>
  <si>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</si>
  <si>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</si>
  <si>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</si>
  <si>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</si>
  <si>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</si>
  <si>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</si>
  <si>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</si>
  <si>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</si>
  <si>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</si>
  <si>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</si>
  <si>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</si>
  <si>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</si>
  <si>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</si>
  <si>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</si>
  <si>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</si>
  <si>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</si>
  <si>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</si>
  <si>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</si>
  <si>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</si>
  <si>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</si>
  <si>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</si>
  <si>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</si>
  <si>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</si>
  <si>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</si>
  <si>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</si>
  <si>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</si>
  <si>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</si>
  <si>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</si>
  <si>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</si>
  <si>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</si>
  <si>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</si>
  <si>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</si>
  <si>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</si>
  <si>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</si>
  <si>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</si>
  <si>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</si>
  <si>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</si>
  <si>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</si>
  <si>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</si>
  <si>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</si>
  <si>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</si>
  <si>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</si>
  <si>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</si>
  <si>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</si>
  <si>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</si>
  <si>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</si>
  <si>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</si>
  <si>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</si>
  <si>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</si>
  <si>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</si>
  <si>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</si>
  <si>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</si>
  <si>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</si>
  <si>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</si>
  <si>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</si>
  <si>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</si>
  <si>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</si>
  <si>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</si>
  <si>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</si>
  <si>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</si>
  <si>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</si>
  <si>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</si>
  <si>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</si>
  <si>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</si>
  <si>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</si>
  <si>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</si>
  <si>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</si>
  <si>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</si>
  <si>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</si>
  <si>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</si>
  <si>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</si>
  <si>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</si>
  <si>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</si>
  <si>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</si>
  <si>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</si>
  <si>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</si>
  <si>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</si>
  <si>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</si>
  <si>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</si>
  <si>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</si>
  <si>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</si>
  <si>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</si>
  <si>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</si>
  <si>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</si>
  <si>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</si>
  <si>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</si>
  <si>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</si>
  <si>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</si>
  <si>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</si>
  <si>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</si>
  <si>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</si>
  <si>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</si>
  <si>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</si>
  <si>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</si>
  <si>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</si>
  <si>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</si>
  <si>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</si>
  <si>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</si>
  <si>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</si>
  <si>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</si>
  <si>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</si>
  <si>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</si>
  <si>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</si>
  <si>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</si>
  <si>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</si>
  <si>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</si>
  <si>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</si>
  <si>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</si>
  <si>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</si>
  <si>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</si>
  <si>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</si>
  <si>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</si>
  <si>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</si>
  <si>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</si>
  <si>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</si>
  <si>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</si>
  <si>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</si>
  <si>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</si>
  <si>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</si>
  <si>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</si>
  <si>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</si>
  <si>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</si>
  <si>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</si>
  <si>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</si>
  <si>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</si>
  <si>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</si>
  <si>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</si>
  <si>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</si>
  <si>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</si>
  <si>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</si>
  <si>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</si>
  <si>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</si>
  <si>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</si>
  <si>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</si>
  <si>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</si>
  <si>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</si>
  <si>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</si>
  <si>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</si>
  <si>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</si>
  <si>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</si>
  <si>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</si>
  <si>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</si>
  <si>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</si>
  <si>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</si>
  <si>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</si>
  <si>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</si>
  <si>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</si>
  <si>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</si>
  <si>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</si>
  <si>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</si>
  <si>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</si>
  <si>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</si>
  <si>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</si>
  <si>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</si>
  <si>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</si>
  <si>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</si>
  <si>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</si>
  <si>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</si>
  <si>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</si>
  <si>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</si>
  <si>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</si>
  <si>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</si>
  <si>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</si>
  <si>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</si>
  <si>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</si>
  <si>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</si>
  <si>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</si>
  <si>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</si>
  <si>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</si>
  <si>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</si>
  <si>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</si>
  <si>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</si>
  <si>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</si>
  <si>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</si>
  <si>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</si>
  <si>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</si>
  <si>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</si>
  <si>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</si>
  <si>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</si>
  <si>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</si>
  <si>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</si>
  <si>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</si>
  <si>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</si>
  <si>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</si>
  <si>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</si>
  <si>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</si>
  <si>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</si>
  <si>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</si>
  <si>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</si>
  <si>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</si>
  <si>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</si>
  <si>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</si>
  <si>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</si>
  <si>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</si>
  <si>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</si>
  <si>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</si>
  <si>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</si>
  <si>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</si>
  <si>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</si>
  <si>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</si>
  <si>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</si>
  <si>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</si>
  <si>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</si>
  <si>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</si>
  <si>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</si>
  <si>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</si>
  <si>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</si>
  <si>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</si>
  <si>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</si>
  <si>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</si>
  <si>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</si>
  <si>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</si>
  <si>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</si>
  <si>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</si>
  <si>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</si>
  <si>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</si>
  <si>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</si>
  <si>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</si>
  <si>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</si>
  <si>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</si>
  <si>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</si>
  <si>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</si>
  <si>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</si>
  <si>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</si>
  <si>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</si>
  <si>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</si>
  <si>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</si>
  <si>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</si>
  <si>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</si>
  <si>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</si>
  <si>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</si>
  <si>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</si>
  <si>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</si>
  <si>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</si>
  <si>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</si>
  <si>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</si>
  <si>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</si>
  <si>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</si>
  <si>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</si>
  <si>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</si>
  <si>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</si>
  <si>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</si>
  <si>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</si>
  <si>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</si>
  <si>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</si>
  <si>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</si>
  <si>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</si>
  <si>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</si>
  <si>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</si>
  <si>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</si>
  <si>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</si>
  <si>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</si>
  <si>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</si>
  <si>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</si>
  <si>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</si>
  <si>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</si>
  <si>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</si>
  <si>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</si>
  <si>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</si>
  <si>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</si>
  <si>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</si>
  <si>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</si>
  <si>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</si>
  <si>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</si>
  <si>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</si>
  <si>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</si>
  <si>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</si>
  <si>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</si>
  <si>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</si>
  <si>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</si>
  <si>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</si>
  <si>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</si>
  <si>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</si>
  <si>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</si>
  <si>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</si>
  <si>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</si>
  <si>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</si>
  <si>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</si>
  <si>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</si>
  <si>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</si>
  <si>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</si>
  <si>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</si>
  <si>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</si>
  <si>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</si>
  <si>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</si>
  <si>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</si>
  <si>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</si>
  <si>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</si>
  <si>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</si>
  <si>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</si>
  <si>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</si>
  <si>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</si>
  <si>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</si>
  <si>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</si>
  <si>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</si>
  <si>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</si>
  <si>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</si>
  <si>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</si>
  <si>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</si>
  <si>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</si>
  <si>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</si>
  <si>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</si>
  <si>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</si>
  <si>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</si>
  <si>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</si>
  <si>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</si>
  <si>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</si>
  <si>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</si>
  <si>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</si>
  <si>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</si>
  <si>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</si>
  <si>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</si>
  <si>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</si>
  <si>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</si>
  <si>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</si>
  <si>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</si>
  <si>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</si>
  <si>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</si>
  <si>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</si>
  <si>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</si>
  <si>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</si>
  <si>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</si>
  <si>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</si>
  <si>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</si>
  <si>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</si>
  <si>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</si>
  <si>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</si>
  <si>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</si>
  <si>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</si>
  <si>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</si>
  <si>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</si>
  <si>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</si>
  <si>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</si>
  <si>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</si>
  <si>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</si>
  <si>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</si>
  <si>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</si>
  <si>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</si>
  <si>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</si>
  <si>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</si>
  <si>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</si>
  <si>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</si>
  <si>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</si>
  <si>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</si>
  <si>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</si>
  <si>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</si>
  <si>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</si>
  <si>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</si>
  <si>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</si>
  <si>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</si>
  <si>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</si>
  <si>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</si>
  <si>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</si>
  <si>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</si>
  <si>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</si>
  <si>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</si>
  <si>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</si>
  <si>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</si>
  <si>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</si>
  <si>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</si>
  <si>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</si>
  <si>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</si>
  <si>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</si>
  <si>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</si>
  <si>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</si>
  <si>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</si>
  <si>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</si>
  <si>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</si>
  <si>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</si>
  <si>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</si>
  <si>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</si>
  <si>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</si>
  <si>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</si>
  <si>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</si>
  <si>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</si>
  <si>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</si>
  <si>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</si>
  <si>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</si>
  <si>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</si>
  <si>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</si>
  <si>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</si>
  <si>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</si>
  <si>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</si>
  <si>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</si>
  <si>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</si>
  <si>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</si>
  <si>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</si>
  <si>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</si>
  <si>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</si>
  <si>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</si>
  <si>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</si>
  <si>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</si>
  <si>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</si>
  <si>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</si>
  <si>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</si>
  <si>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</si>
  <si>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</si>
  <si>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</si>
  <si>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</si>
  <si>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</si>
  <si>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</si>
  <si>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</si>
  <si>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</si>
  <si>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</si>
  <si>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</si>
  <si>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</si>
  <si>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</si>
  <si>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</si>
  <si>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</si>
  <si>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</si>
  <si>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</si>
  <si>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</si>
  <si>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</si>
  <si>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</si>
  <si>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</si>
  <si>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</si>
  <si>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</si>
  <si>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</si>
  <si>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</si>
  <si>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</si>
  <si>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</si>
  <si>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</si>
  <si>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</si>
  <si>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</si>
  <si>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</si>
  <si>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</si>
  <si>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</si>
  <si>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</si>
  <si>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</si>
  <si>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</si>
  <si>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</si>
  <si>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</si>
  <si>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</si>
  <si>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</si>
  <si>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</si>
  <si>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</si>
  <si>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</si>
  <si>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</si>
  <si>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</si>
  <si>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</si>
  <si>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</si>
  <si>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</si>
  <si>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</si>
  <si>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</si>
  <si>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</si>
  <si>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</si>
  <si>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</si>
  <si>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</si>
  <si>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</si>
  <si>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</si>
  <si>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</si>
  <si>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</si>
  <si>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</si>
  <si>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</si>
  <si>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</si>
  <si>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</si>
  <si>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</si>
  <si>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</si>
  <si>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</si>
  <si>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</si>
  <si>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</si>
  <si>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</si>
  <si>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</si>
  <si>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</si>
  <si>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</si>
  <si>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</si>
  <si>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</si>
  <si>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</si>
  <si>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</si>
  <si>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</si>
  <si>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</si>
  <si>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</si>
  <si>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</si>
  <si>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</si>
  <si>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</si>
  <si>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</si>
  <si>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</si>
  <si>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</si>
  <si>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</si>
  <si>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</si>
  <si>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</si>
  <si>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</si>
  <si>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</si>
  <si>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</si>
  <si>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</si>
  <si>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</si>
  <si>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</si>
  <si>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</si>
  <si>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</si>
  <si>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</si>
  <si>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</si>
  <si>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</si>
  <si>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</si>
  <si>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</si>
  <si>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</si>
  <si>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</si>
  <si>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</si>
  <si>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</si>
  <si>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</si>
  <si>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</si>
  <si>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</si>
  <si>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</si>
  <si>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</si>
  <si>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</si>
  <si>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</si>
  <si>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</si>
  <si>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</si>
  <si>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</si>
  <si>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</si>
  <si>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</si>
  <si>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</si>
  <si>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</si>
  <si>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</si>
  <si>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</si>
  <si>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</si>
  <si>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</si>
  <si>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</si>
  <si>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</si>
  <si>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</si>
  <si>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</si>
  <si>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</si>
  <si>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</si>
  <si>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</si>
  <si>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</si>
  <si>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</si>
  <si>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</si>
  <si>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</si>
  <si>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</si>
  <si>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</si>
  <si>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</si>
  <si>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</si>
  <si>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</si>
  <si>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</si>
  <si>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</si>
  <si>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</si>
  <si>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</si>
  <si>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</si>
  <si>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</si>
  <si>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</si>
  <si>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</si>
  <si>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</si>
  <si>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</si>
  <si>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</si>
  <si>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</si>
  <si>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</si>
  <si>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</si>
  <si>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</si>
  <si>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</si>
  <si>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</si>
  <si>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</si>
  <si>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</si>
  <si>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</si>
  <si>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</si>
  <si>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</si>
  <si>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</si>
  <si>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</si>
  <si>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</si>
  <si>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</si>
  <si>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</si>
  <si>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</si>
  <si>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</si>
  <si>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</si>
  <si>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</si>
  <si>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</si>
  <si>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</si>
  <si>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</si>
  <si>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</si>
  <si>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</si>
  <si>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</si>
  <si>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</si>
  <si>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</si>
  <si>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</si>
  <si>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</si>
  <si>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</si>
  <si>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</si>
  <si>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</si>
  <si>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</si>
  <si>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</si>
  <si>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</si>
  <si>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</si>
  <si>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</si>
  <si>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</si>
  <si>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</si>
  <si>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</si>
  <si>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</si>
  <si>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</si>
  <si>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</si>
  <si>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</si>
  <si>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</si>
  <si>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</si>
  <si>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</si>
  <si>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</si>
  <si>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</si>
  <si>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</si>
  <si>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</si>
  <si>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</si>
  <si>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</si>
  <si>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</si>
  <si>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</si>
  <si>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</si>
  <si>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</si>
  <si>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</si>
  <si>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</si>
  <si>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</si>
  <si>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</si>
  <si>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</si>
  <si>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</si>
  <si>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</si>
  <si>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</si>
  <si>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</si>
  <si>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</si>
  <si>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</si>
  <si>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</si>
  <si>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</si>
  <si>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</si>
  <si>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</si>
  <si>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</si>
  <si>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</si>
  <si>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</si>
  <si>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</si>
  <si>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</si>
  <si>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</si>
  <si>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</si>
  <si>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</si>
  <si>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</si>
  <si>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</si>
  <si>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</si>
  <si>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</si>
  <si>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</si>
  <si>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</si>
  <si>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</si>
  <si>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</si>
  <si>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</si>
  <si>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</si>
  <si>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</si>
  <si>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</si>
  <si>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</si>
  <si>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</si>
  <si>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</si>
  <si>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</si>
  <si>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</si>
  <si>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</si>
  <si>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</si>
  <si>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</si>
  <si>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</si>
  <si>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</si>
  <si>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</si>
  <si>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</si>
  <si>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</si>
  <si>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</si>
  <si>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</si>
  <si>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</si>
  <si>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</si>
  <si>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</si>
  <si>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</si>
  <si>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</si>
  <si>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</si>
  <si>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</si>
  <si>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</si>
  <si>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</si>
  <si>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</si>
  <si>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</si>
  <si>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</si>
  <si>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</si>
  <si>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</si>
  <si>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</si>
  <si>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</si>
  <si>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</si>
  <si>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</si>
  <si>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</si>
  <si>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</si>
  <si>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</si>
  <si>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</si>
  <si>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</si>
  <si>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</si>
  <si>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</si>
  <si>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</si>
  <si>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</si>
  <si>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</si>
  <si>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</si>
  <si>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</si>
  <si>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</si>
  <si>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</si>
  <si>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</si>
  <si>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</si>
  <si>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</si>
  <si>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</si>
  <si>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</si>
  <si>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</si>
  <si>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</si>
  <si>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</si>
  <si>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</si>
  <si>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</si>
  <si>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</si>
  <si>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</si>
  <si>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</si>
  <si>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</si>
  <si>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</si>
  <si>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</si>
  <si>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</si>
  <si>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</si>
  <si>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</si>
  <si>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</si>
  <si>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</si>
  <si>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</si>
  <si>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</si>
  <si>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</si>
  <si>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</si>
  <si>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</si>
  <si>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</si>
  <si>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</si>
  <si>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</si>
  <si>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</si>
  <si>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</si>
  <si>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</si>
  <si>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</si>
  <si>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</si>
  <si>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</si>
  <si>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</si>
  <si>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</si>
  <si>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</si>
  <si>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</si>
  <si>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</si>
  <si>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</si>
  <si>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</si>
  <si>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</si>
  <si>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</si>
  <si>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</si>
  <si>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</si>
  <si>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</si>
  <si>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</si>
  <si>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</si>
  <si>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</si>
  <si>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</si>
  <si>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</si>
  <si>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</si>
  <si>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</si>
  <si>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</si>
  <si>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</si>
  <si>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</si>
  <si>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</si>
  <si>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</si>
  <si>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</si>
  <si>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</si>
  <si>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</si>
  <si>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</si>
  <si>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</si>
  <si>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</si>
  <si>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</si>
  <si>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</si>
  <si>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</si>
  <si>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</si>
  <si>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</si>
  <si>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</si>
  <si>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</si>
  <si>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</si>
  <si>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</si>
  <si>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</si>
  <si>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</si>
  <si>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</si>
  <si>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</si>
  <si>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</si>
  <si>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</si>
  <si>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</si>
  <si>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</si>
  <si>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</si>
  <si>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</si>
  <si>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</si>
  <si>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</si>
  <si>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</si>
  <si>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</si>
  <si>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</si>
  <si>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</si>
  <si>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</si>
  <si>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</si>
  <si>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</si>
  <si>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</si>
  <si>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</si>
  <si>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</si>
  <si>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</si>
  <si>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</si>
  <si>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</si>
  <si>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</si>
  <si>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</si>
  <si>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</si>
  <si>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</si>
  <si>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</si>
  <si>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</si>
  <si>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</si>
  <si>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</si>
  <si>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</si>
  <si>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</si>
  <si>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</si>
  <si>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</si>
  <si>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</si>
  <si>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</si>
  <si>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</si>
  <si>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</si>
  <si>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</si>
  <si>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</si>
  <si>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</si>
  <si>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</si>
  <si>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</si>
  <si>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</si>
  <si>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</si>
  <si>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</si>
  <si>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</si>
  <si>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</si>
  <si>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</si>
  <si>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</si>
  <si>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</si>
  <si>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</si>
  <si>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</si>
  <si>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</si>
  <si>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</si>
  <si>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</si>
  <si>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</si>
  <si>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</si>
  <si>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</si>
  <si>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</si>
  <si>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</si>
  <si>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</si>
  <si>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</si>
  <si>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</si>
  <si>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</si>
  <si>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</si>
  <si>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</si>
  <si>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</si>
  <si>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</si>
  <si>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</si>
  <si>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</si>
  <si>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</si>
  <si>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</si>
  <si>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</si>
  <si>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</si>
  <si>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</si>
  <si>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</si>
  <si>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</si>
  <si>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</si>
  <si>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</si>
  <si>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</si>
  <si>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</si>
  <si>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</si>
  <si>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</si>
  <si>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</si>
  <si>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</si>
  <si>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</si>
  <si>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</si>
  <si>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</si>
  <si>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</si>
  <si>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</si>
  <si>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</si>
  <si>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</si>
  <si>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</si>
  <si>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</si>
  <si>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</si>
  <si>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</si>
  <si>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</si>
  <si>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</si>
  <si>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</si>
  <si>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</si>
  <si>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</si>
  <si>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</si>
  <si>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</si>
  <si>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</si>
  <si>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</si>
  <si>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</si>
  <si>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</si>
  <si>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</si>
  <si>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</si>
  <si>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</si>
  <si>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</si>
  <si>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</si>
  <si>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</si>
  <si>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</si>
  <si>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</si>
  <si>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</si>
  <si>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</si>
  <si>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</si>
  <si>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</si>
  <si>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</si>
  <si>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</si>
  <si>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</si>
  <si>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</si>
  <si>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</si>
  <si>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</si>
  <si>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</si>
  <si>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</si>
  <si>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</si>
  <si>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</si>
  <si>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</si>
  <si>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</si>
  <si>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</si>
  <si>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</si>
  <si>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</si>
  <si>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</si>
  <si>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</si>
  <si>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</si>
  <si>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</si>
  <si>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</si>
  <si>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</si>
  <si>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</si>
  <si>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</si>
  <si>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</si>
  <si>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</si>
  <si>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</si>
  <si>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</si>
  <si>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</si>
  <si>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</si>
  <si>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</si>
  <si>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</si>
  <si>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</si>
  <si>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</si>
  <si>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</si>
  <si>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</si>
  <si>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</si>
  <si>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</si>
  <si>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</si>
  <si>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</si>
  <si>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</si>
  <si>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</si>
  <si>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</si>
  <si>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</si>
  <si>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</si>
  <si>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</si>
  <si>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</si>
  <si>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</si>
  <si>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</si>
  <si>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</si>
  <si>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</si>
  <si>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</si>
  <si>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</si>
  <si>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</si>
  <si>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</si>
  <si>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</si>
  <si>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</si>
  <si>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</si>
  <si>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</si>
  <si>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</si>
  <si>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</si>
  <si>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</si>
  <si>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</si>
  <si>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</si>
  <si>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</si>
  <si>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</si>
  <si>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</si>
  <si>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</si>
  <si>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</si>
  <si>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</si>
  <si>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</si>
  <si>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</si>
  <si>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</si>
  <si>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</si>
  <si>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</si>
  <si>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</si>
  <si>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</si>
  <si>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</si>
  <si>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</si>
  <si>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</si>
  <si>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</si>
  <si>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</si>
  <si>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</si>
  <si>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</si>
  <si>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</si>
  <si>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</si>
  <si>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</si>
  <si>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</si>
  <si>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</si>
  <si>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</si>
  <si>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</si>
  <si>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</si>
  <si>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</si>
  <si>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</si>
  <si>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</si>
  <si>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</si>
  <si>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</si>
  <si>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</si>
  <si>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</si>
  <si>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</si>
  <si>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</si>
  <si>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</si>
  <si>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</si>
  <si>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</si>
  <si>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</si>
  <si>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</si>
  <si>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</si>
  <si>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</si>
  <si>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</si>
  <si>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</si>
  <si>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</si>
  <si>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</si>
  <si>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</si>
  <si>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</si>
  <si>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</si>
  <si>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</si>
  <si>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</si>
  <si>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</si>
  <si>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</si>
  <si>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</si>
  <si>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</si>
  <si>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</si>
  <si>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</si>
  <si>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</si>
  <si>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</si>
  <si>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</si>
  <si>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</si>
  <si>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</si>
  <si>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</si>
  <si>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</si>
  <si>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</si>
  <si>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</si>
  <si>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</si>
  <si>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</si>
  <si>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</si>
  <si>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</si>
  <si>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</si>
  <si>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</si>
  <si>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</si>
  <si>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</si>
  <si>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</si>
  <si>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</si>
  <si>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</si>
  <si>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</si>
  <si>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</si>
  <si>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</si>
  <si>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</si>
  <si>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</si>
  <si>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</si>
  <si>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</si>
  <si>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</si>
  <si>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</si>
  <si>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</si>
  <si>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</si>
  <si>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</si>
  <si>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</si>
  <si>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</si>
  <si>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</si>
  <si>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</si>
  <si>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</si>
  <si>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</si>
  <si>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</si>
  <si>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</si>
  <si>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</si>
  <si>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</si>
  <si>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</si>
  <si>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</si>
  <si>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</si>
  <si>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</si>
  <si>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</si>
  <si>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</si>
  <si>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</si>
  <si>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</si>
  <si>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</si>
  <si>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</si>
  <si>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</si>
  <si>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</si>
  <si>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</si>
  <si>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</si>
  <si>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</si>
  <si>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</si>
  <si>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</si>
  <si>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</si>
  <si>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</si>
  <si>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</si>
  <si>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</si>
  <si>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</si>
  <si>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</si>
  <si>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</si>
  <si>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</si>
  <si>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</si>
  <si>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</si>
  <si>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</si>
  <si>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</si>
  <si>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</si>
  <si>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</si>
  <si>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</si>
  <si>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</si>
  <si>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</si>
  <si>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</si>
  <si>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</si>
  <si>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</si>
  <si>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</si>
  <si>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</si>
  <si>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</si>
  <si>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</si>
  <si>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</si>
  <si>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</si>
  <si>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</si>
  <si>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</si>
  <si>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</si>
  <si>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</si>
  <si>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</si>
  <si>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</si>
  <si>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</si>
  <si>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</si>
  <si>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</si>
  <si>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</si>
  <si>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</si>
  <si>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</si>
  <si>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</si>
  <si>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</si>
  <si>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</si>
  <si>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</si>
  <si>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</si>
  <si>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</si>
  <si>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</si>
  <si>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</si>
  <si>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</si>
  <si>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</si>
  <si>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</si>
  <si>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</si>
  <si>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</si>
  <si>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</si>
  <si>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</si>
  <si>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</si>
  <si>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</si>
  <si>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</si>
  <si>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</si>
  <si>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</si>
  <si>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</si>
  <si>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</si>
  <si>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</si>
  <si>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</si>
  <si>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</si>
  <si>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</si>
  <si>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</si>
  <si>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</si>
  <si>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</si>
  <si>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</si>
  <si>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</si>
  <si>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</si>
  <si>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</si>
  <si>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</si>
  <si>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</si>
  <si>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</si>
  <si>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</si>
  <si>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</si>
  <si>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</si>
  <si>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</si>
  <si>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</si>
  <si>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</si>
  <si>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</si>
  <si>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</si>
  <si>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</si>
  <si>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</si>
  <si>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</si>
  <si>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</si>
  <si>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</si>
  <si>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</si>
  <si>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</si>
  <si>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</si>
  <si>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</si>
  <si>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</si>
  <si>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</si>
  <si>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</si>
  <si>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</si>
  <si>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</si>
  <si>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</si>
  <si>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</si>
  <si>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</si>
  <si>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</si>
  <si>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</si>
  <si>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</si>
  <si>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</si>
  <si>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</si>
  <si>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</si>
  <si>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</si>
  <si>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</si>
  <si>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</si>
  <si>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</si>
  <si>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</si>
  <si>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</si>
  <si>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</si>
  <si>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</si>
  <si>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</si>
  <si>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</si>
  <si>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</si>
  <si>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</si>
  <si>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</si>
  <si>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</si>
  <si>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</si>
  <si>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</si>
  <si>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</si>
  <si>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</si>
  <si>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</si>
  <si>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</si>
  <si>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</si>
  <si>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</si>
  <si>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</si>
  <si>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</si>
  <si>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</si>
  <si>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</si>
  <si>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</si>
  <si>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</si>
  <si>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</si>
  <si>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</si>
  <si>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</si>
  <si>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</si>
  <si>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</si>
  <si>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</si>
  <si>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</si>
  <si>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</si>
  <si>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</si>
  <si>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</si>
  <si>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</si>
  <si>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</si>
  <si>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</si>
  <si>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</si>
  <si>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</si>
  <si>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</si>
  <si>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</si>
  <si>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</si>
  <si>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</si>
  <si>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</si>
  <si>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</si>
  <si>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</si>
  <si>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</si>
  <si>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</si>
  <si>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</si>
  <si>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</si>
  <si>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</si>
  <si>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</si>
  <si>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</si>
  <si>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</si>
  <si>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</si>
  <si>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</si>
  <si>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</si>
  <si>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</si>
  <si>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</si>
  <si>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</si>
  <si>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</si>
  <si>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</si>
  <si>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</si>
  <si>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</si>
  <si>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</si>
  <si>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</si>
  <si>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</si>
  <si>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</si>
  <si>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</si>
  <si>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</si>
  <si>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</si>
  <si>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</si>
  <si>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</si>
  <si>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</si>
  <si>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</si>
  <si>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</si>
  <si>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</si>
  <si>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</si>
  <si>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</si>
  <si>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</si>
  <si>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</si>
  <si>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</si>
  <si>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</si>
  <si>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</si>
  <si>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</si>
  <si>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</si>
  <si>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</si>
  <si>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</si>
  <si>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</si>
  <si>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</si>
  <si>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</si>
  <si>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</si>
  <si>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</si>
  <si>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</si>
  <si>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</si>
  <si>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</si>
  <si>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</si>
  <si>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</si>
  <si>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</si>
  <si>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</si>
  <si>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</si>
  <si>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</si>
  <si>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</si>
  <si>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</si>
  <si>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</si>
  <si>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</si>
  <si>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</si>
  <si>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</si>
  <si>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</si>
  <si>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</si>
  <si>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</si>
  <si>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</si>
  <si>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</si>
  <si>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</si>
  <si>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</si>
  <si>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</si>
  <si>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</si>
  <si>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</si>
  <si>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</si>
  <si>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</si>
  <si>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</si>
  <si>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</si>
  <si>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</si>
  <si>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</si>
  <si>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</si>
  <si>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</si>
  <si>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</si>
  <si>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</si>
  <si>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</si>
  <si>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</si>
  <si>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</si>
  <si>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</si>
  <si>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</si>
  <si>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</si>
  <si>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</si>
  <si>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</si>
  <si>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</si>
  <si>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</si>
  <si>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</si>
  <si>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</si>
  <si>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</si>
  <si>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</si>
  <si>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</si>
  <si>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</si>
  <si>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</si>
  <si>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</si>
  <si>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</si>
  <si>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</si>
  <si>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</si>
  <si>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</si>
  <si>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</si>
  <si>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</si>
  <si>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</si>
  <si>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</si>
  <si>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</si>
  <si>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</si>
  <si>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</si>
  <si>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</si>
  <si>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</si>
  <si>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</si>
  <si>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</si>
  <si>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</si>
  <si>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</si>
  <si>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</si>
  <si>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</si>
  <si>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</si>
  <si>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</si>
  <si>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</si>
  <si>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</si>
  <si>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</si>
  <si>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</si>
  <si>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</si>
  <si>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</si>
  <si>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</si>
  <si>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</si>
  <si>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</si>
  <si>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</si>
  <si>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</si>
  <si>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</si>
  <si>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</si>
  <si>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</si>
  <si>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</si>
  <si>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</si>
  <si>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</si>
  <si>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</si>
  <si>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</si>
  <si>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</si>
  <si>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</si>
  <si>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</si>
  <si>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</si>
  <si>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</si>
  <si>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</si>
  <si>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</si>
  <si>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</si>
  <si>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</si>
  <si>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</si>
  <si>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</si>
  <si>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</si>
  <si>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</si>
  <si>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</si>
  <si>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</si>
  <si>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</si>
  <si>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</si>
  <si>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</si>
  <si>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</si>
  <si>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</si>
  <si>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</si>
  <si>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</si>
  <si>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</si>
  <si>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</si>
  <si>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</si>
  <si>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</si>
  <si>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</si>
  <si>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</si>
  <si>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</si>
  <si>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</si>
  <si>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</si>
  <si>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</si>
  <si>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</si>
  <si>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</si>
  <si>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</si>
  <si>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</si>
  <si>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</si>
  <si>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</si>
  <si>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</si>
  <si>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</si>
  <si>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</si>
  <si>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</si>
  <si>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</si>
  <si>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</si>
  <si>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</si>
  <si>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</si>
  <si>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</si>
  <si>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</si>
  <si>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</si>
  <si>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</si>
  <si>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</si>
  <si>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</si>
  <si>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</si>
  <si>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</si>
  <si>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</si>
  <si>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</si>
  <si>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</si>
  <si>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</si>
  <si>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</si>
  <si>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</si>
  <si>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</si>
  <si>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</si>
  <si>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</si>
  <si>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</si>
  <si>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</si>
  <si>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</si>
  <si>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</si>
  <si>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</si>
  <si>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</si>
  <si>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</si>
  <si>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</si>
  <si>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</si>
  <si>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</si>
  <si>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</si>
  <si>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</si>
  <si>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</si>
  <si>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</si>
  <si>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</si>
  <si>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</si>
  <si>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</si>
  <si>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</si>
  <si>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</si>
  <si>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</si>
  <si>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</si>
  <si>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</si>
  <si>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</si>
  <si>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</si>
  <si>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</si>
  <si>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</si>
  <si>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</si>
  <si>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</si>
  <si>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</si>
  <si>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</si>
  <si>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</si>
  <si>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</si>
  <si>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</si>
  <si>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</si>
  <si>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</si>
  <si>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</si>
  <si>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</si>
  <si>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</si>
  <si>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</si>
  <si>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</si>
  <si>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</si>
  <si>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</si>
  <si>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</si>
  <si>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</si>
  <si>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</si>
  <si>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</si>
  <si>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</si>
  <si>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</si>
  <si>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</si>
  <si>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</si>
  <si>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</si>
  <si>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</si>
  <si>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</si>
  <si>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</si>
  <si>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</si>
  <si>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</si>
  <si>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</si>
  <si>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</si>
  <si>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</si>
  <si>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</si>
  <si>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</si>
  <si>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</si>
  <si>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</si>
  <si>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</si>
  <si>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</si>
  <si>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</si>
  <si>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</si>
  <si>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</si>
  <si>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</si>
  <si>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</si>
  <si>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</si>
  <si>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</si>
  <si>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</si>
  <si>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</si>
  <si>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</si>
  <si>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</si>
  <si>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</si>
  <si>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</si>
  <si>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</si>
  <si>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</si>
  <si>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</si>
  <si>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</si>
  <si>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</si>
  <si>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</si>
  <si>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</si>
  <si>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</si>
  <si>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</si>
  <si>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</si>
  <si>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</si>
  <si>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</si>
  <si>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</si>
  <si>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</si>
  <si>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</si>
  <si>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</si>
  <si>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</si>
  <si>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</si>
  <si>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</si>
  <si>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</si>
  <si>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</si>
  <si>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</si>
  <si>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</si>
  <si>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</si>
  <si>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</si>
  <si>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</si>
  <si>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</si>
  <si>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</si>
  <si>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</si>
  <si>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</si>
  <si>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</si>
  <si>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</si>
  <si>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</si>
  <si>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</si>
  <si>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</si>
  <si>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</si>
  <si>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</si>
  <si>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</si>
  <si>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</si>
  <si>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</si>
  <si>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</si>
  <si>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</si>
  <si>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</si>
  <si>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</si>
  <si>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</si>
  <si>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</si>
  <si>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</si>
  <si>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</si>
  <si>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</si>
  <si>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</si>
  <si>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</si>
  <si>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</si>
  <si>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</si>
  <si>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</si>
  <si>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</si>
  <si>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</si>
  <si>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</si>
  <si>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</si>
  <si>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</si>
  <si>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</si>
  <si>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</si>
  <si>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</si>
  <si>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</si>
  <si>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</si>
  <si>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</si>
  <si>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</si>
  <si>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</si>
  <si>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</si>
  <si>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</si>
  <si>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</si>
  <si>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</si>
  <si>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</si>
  <si>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</si>
  <si>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</si>
  <si>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</si>
  <si>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</si>
  <si>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</si>
  <si>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</si>
  <si>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</si>
  <si>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</si>
  <si>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</si>
  <si>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</si>
  <si>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</si>
  <si>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</si>
  <si>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</si>
  <si>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</si>
  <si>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</si>
  <si>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</si>
  <si>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</si>
  <si>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</si>
  <si>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</si>
  <si>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</si>
  <si>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</si>
  <si>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</si>
  <si>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</si>
  <si>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</si>
  <si>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</si>
  <si>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</si>
  <si>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</si>
  <si>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</si>
  <si>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</si>
  <si>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</si>
  <si>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</si>
  <si>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</si>
  <si>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</si>
  <si>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</si>
  <si>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</si>
  <si>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</si>
  <si>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</si>
  <si>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</si>
  <si>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</si>
  <si>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</si>
  <si>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</si>
  <si>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</si>
  <si>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</si>
  <si>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</si>
  <si>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</si>
  <si>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</si>
  <si>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</si>
  <si>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</si>
  <si>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</si>
  <si>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</si>
  <si>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</si>
  <si>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</si>
  <si>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</si>
  <si>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</si>
  <si>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</si>
  <si>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</si>
  <si>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</si>
  <si>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</si>
  <si>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</si>
  <si>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</si>
  <si>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</si>
  <si>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</si>
  <si>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</si>
  <si>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</si>
  <si>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</si>
  <si>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</si>
  <si>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</si>
  <si>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</si>
  <si>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</si>
  <si>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</si>
  <si>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</si>
  <si>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</si>
  <si>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</si>
  <si>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</si>
  <si>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</si>
  <si>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</si>
  <si>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</si>
  <si>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</si>
  <si>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</si>
  <si>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</si>
  <si>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</si>
  <si>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</si>
  <si>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</si>
  <si>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</si>
  <si>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</si>
  <si>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</si>
  <si>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</si>
  <si>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</si>
  <si>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</si>
  <si>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</si>
  <si>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</si>
  <si>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</si>
  <si>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</si>
  <si>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</si>
  <si>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</si>
  <si>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</si>
  <si>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</si>
  <si>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</si>
  <si>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</si>
  <si>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</si>
  <si>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</si>
  <si>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</si>
  <si>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</si>
  <si>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</si>
  <si>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</si>
  <si>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</si>
  <si>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</si>
  <si>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</si>
  <si>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</si>
  <si>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</si>
  <si>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</si>
  <si>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</si>
  <si>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</si>
  <si>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</si>
  <si>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</si>
  <si>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</si>
  <si>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</si>
  <si>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</si>
  <si>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</si>
  <si>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</si>
  <si>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</si>
  <si>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</si>
  <si>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</si>
  <si>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</si>
  <si>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</si>
  <si>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</si>
  <si>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</si>
  <si>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</si>
  <si>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</si>
  <si>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</si>
  <si>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</si>
  <si>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</si>
  <si>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</si>
  <si>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</si>
  <si>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</si>
  <si>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</si>
  <si>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</si>
  <si>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</si>
  <si>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</si>
  <si>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</si>
  <si>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</si>
  <si>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</si>
  <si>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</si>
  <si>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</si>
  <si>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</si>
  <si>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</si>
  <si>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</si>
  <si>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</si>
  <si>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</si>
  <si>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</si>
  <si>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</si>
  <si>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</si>
  <si>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</si>
  <si>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</si>
  <si>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</si>
  <si>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</si>
  <si>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</si>
  <si>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</si>
  <si>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</si>
  <si>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</si>
  <si>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</si>
  <si>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</si>
  <si>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</si>
  <si>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</si>
  <si>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</si>
  <si>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</si>
  <si>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</si>
  <si>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</si>
  <si>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</si>
  <si>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</si>
  <si>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</si>
  <si>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</si>
  <si>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</si>
  <si>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</si>
  <si>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</si>
  <si>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</si>
  <si>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</si>
  <si>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</si>
  <si>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</si>
  <si>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</si>
  <si>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</si>
  <si>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</si>
  <si>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</si>
  <si>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</si>
  <si>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</si>
  <si>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</si>
  <si>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</si>
  <si>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</si>
  <si>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</si>
  <si>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</si>
  <si>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</si>
  <si>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</si>
  <si>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</si>
  <si>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</si>
  <si>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</si>
  <si>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</si>
  <si>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</si>
  <si>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</si>
  <si>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</si>
  <si>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</si>
  <si>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</si>
  <si>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</si>
  <si>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</si>
  <si>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</si>
  <si>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</si>
  <si>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</si>
  <si>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</si>
  <si>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</si>
  <si>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</si>
  <si>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</si>
  <si>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</si>
  <si>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</si>
  <si>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</si>
  <si>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</si>
  <si>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</si>
  <si>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</si>
  <si>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</si>
  <si>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</si>
  <si>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</si>
  <si>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</si>
  <si>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</si>
  <si>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</si>
  <si>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</si>
  <si>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</si>
  <si>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</si>
  <si>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</si>
  <si>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</si>
  <si>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</si>
  <si>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</si>
  <si>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</si>
  <si>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</si>
  <si>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</si>
  <si>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</si>
  <si>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</si>
  <si>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</si>
  <si>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</si>
  <si>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</si>
  <si>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</si>
  <si>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</si>
  <si>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</si>
  <si>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</si>
  <si>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</si>
  <si>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</si>
  <si>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</si>
  <si>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</si>
  <si>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</si>
  <si>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</si>
  <si>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</si>
  <si>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</si>
  <si>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</si>
  <si>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</si>
  <si>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</si>
  <si>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</si>
  <si>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</si>
  <si>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</si>
  <si>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</si>
  <si>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</si>
  <si>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</si>
  <si>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</si>
  <si>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</si>
  <si>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</si>
  <si>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</si>
  <si>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</si>
  <si>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</si>
  <si>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</si>
  <si>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</si>
  <si>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</si>
  <si>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</si>
  <si>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</si>
  <si>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</si>
  <si>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</si>
  <si>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</si>
  <si>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</si>
  <si>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</si>
  <si>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</si>
  <si>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</si>
  <si>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</si>
  <si>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</si>
  <si>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</si>
  <si>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</si>
  <si>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</si>
  <si>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</si>
  <si>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</si>
  <si>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</si>
  <si>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</si>
  <si>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</si>
  <si>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</si>
  <si>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</si>
  <si>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</si>
  <si>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</si>
  <si>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</si>
  <si>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</si>
  <si>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</si>
  <si>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</si>
  <si>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</si>
  <si>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</si>
  <si>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</si>
  <si>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</si>
  <si>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</si>
  <si>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</si>
  <si>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</si>
  <si>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</si>
  <si>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</si>
  <si>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</si>
  <si>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</si>
  <si>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</si>
  <si>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</si>
  <si>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</si>
  <si>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</si>
  <si>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</si>
  <si>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</si>
  <si>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</si>
  <si>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</si>
  <si>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</si>
  <si>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</si>
  <si>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</si>
  <si>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</si>
  <si>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</si>
  <si>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</si>
  <si>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</si>
  <si>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</si>
  <si>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</si>
  <si>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</si>
  <si>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</si>
  <si>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</si>
  <si>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</si>
  <si>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</si>
  <si>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</si>
  <si>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</si>
  <si>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</si>
  <si>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</si>
  <si>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</si>
  <si>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</si>
  <si>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</si>
  <si>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</si>
  <si>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</si>
  <si>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</si>
  <si>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</si>
  <si>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</si>
  <si>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</si>
  <si>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</si>
  <si>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</si>
  <si>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</si>
  <si>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</si>
  <si>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</si>
  <si>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</si>
  <si>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</si>
  <si>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</si>
  <si>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</si>
  <si>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</si>
  <si>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</si>
  <si>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</si>
  <si>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</si>
  <si>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</si>
  <si>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</si>
  <si>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</si>
  <si>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</si>
  <si>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</si>
  <si>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</si>
  <si>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</si>
  <si>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</si>
  <si>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</si>
  <si>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</si>
  <si>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</si>
  <si>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</si>
  <si>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</si>
  <si>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</si>
  <si>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</si>
  <si>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</si>
  <si>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</si>
  <si>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</si>
  <si>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</si>
  <si>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</si>
  <si>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</si>
  <si>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</si>
  <si>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</si>
  <si>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</si>
  <si>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</si>
  <si>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</si>
  <si>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</si>
  <si>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</si>
  <si>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</si>
  <si>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</si>
  <si>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</si>
  <si>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</si>
  <si>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</si>
  <si>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</si>
  <si>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</si>
  <si>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</si>
  <si>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</si>
  <si>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</si>
  <si>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</si>
  <si>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</si>
  <si>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</si>
  <si>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</si>
  <si>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</si>
  <si>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</si>
  <si>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</si>
  <si>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</si>
  <si>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</si>
  <si>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</si>
  <si>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</si>
  <si>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</si>
  <si>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</si>
  <si>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</si>
  <si>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</si>
  <si>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</si>
  <si>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</si>
  <si>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</si>
  <si>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</si>
  <si>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</si>
  <si>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</si>
  <si>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</si>
  <si>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</si>
  <si>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</si>
  <si>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</si>
  <si>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</si>
  <si>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</si>
  <si>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</si>
  <si>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</si>
  <si>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</si>
  <si>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</si>
  <si>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</si>
  <si>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</si>
  <si>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</si>
  <si>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</si>
  <si>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</si>
  <si>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</si>
  <si>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</si>
  <si>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</si>
  <si>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</si>
  <si>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</si>
  <si>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</si>
  <si>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</si>
  <si>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</si>
  <si>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</si>
  <si>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</si>
  <si>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</si>
  <si>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</si>
  <si>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</si>
  <si>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</si>
  <si>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</si>
  <si>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</si>
  <si>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</si>
  <si>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</si>
  <si>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</si>
  <si>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</si>
  <si>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</si>
  <si>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</si>
  <si>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</si>
  <si>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</si>
  <si>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</si>
  <si>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</si>
  <si>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</si>
  <si>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</si>
  <si>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</si>
  <si>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</si>
  <si>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</si>
  <si>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</si>
  <si>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</si>
  <si>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</si>
  <si>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</si>
  <si>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</si>
  <si>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</si>
  <si>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</si>
  <si>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</si>
  <si>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</si>
  <si>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</si>
  <si>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</si>
  <si>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</si>
  <si>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</si>
  <si>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</si>
  <si>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</si>
  <si>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</si>
  <si>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</si>
  <si>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</si>
  <si>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</si>
  <si>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</si>
  <si>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</si>
  <si>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</si>
  <si>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</si>
  <si>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</si>
  <si>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</si>
  <si>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</si>
  <si>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</si>
  <si>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</si>
  <si>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</si>
  <si>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</si>
  <si>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</si>
  <si>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</si>
  <si>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</si>
  <si>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</si>
  <si>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</si>
  <si>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</si>
  <si>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</si>
  <si>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</si>
  <si>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</si>
  <si>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</si>
  <si>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</si>
  <si>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</si>
  <si>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</si>
  <si>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</si>
  <si>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</si>
  <si>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</si>
  <si>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</si>
  <si>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</si>
  <si>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</si>
  <si>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</si>
  <si>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</si>
  <si>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</si>
  <si>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</si>
  <si>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</si>
  <si>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</si>
  <si>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</si>
  <si>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</si>
  <si>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</si>
  <si>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</si>
  <si>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</si>
  <si>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</si>
  <si>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</si>
  <si>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</si>
  <si>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</si>
  <si>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</si>
  <si>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</si>
  <si>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</si>
  <si>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</si>
  <si>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</si>
  <si>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</si>
  <si>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</si>
  <si>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</si>
  <si>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</si>
  <si>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</si>
  <si>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</si>
  <si>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</si>
  <si>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</si>
  <si>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</si>
  <si>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</si>
  <si>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</si>
  <si>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</si>
  <si>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</si>
  <si>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</si>
  <si>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</si>
  <si>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</si>
  <si>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</si>
  <si>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</si>
  <si>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</si>
  <si>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</si>
  <si>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</si>
  <si>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</si>
  <si>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</si>
  <si>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</si>
  <si>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</si>
  <si>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</si>
  <si>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</si>
  <si>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</si>
  <si>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</si>
  <si>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</si>
  <si>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</si>
  <si>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</si>
  <si>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</si>
  <si>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</si>
  <si>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</si>
  <si>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</si>
  <si>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</si>
  <si>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</si>
  <si>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</si>
  <si>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</si>
  <si>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</si>
  <si>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</si>
  <si>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</si>
  <si>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</si>
  <si>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</si>
  <si>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</si>
  <si>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</si>
  <si>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</si>
  <si>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</si>
  <si>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</si>
  <si>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</si>
  <si>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</si>
  <si>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</si>
  <si>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</si>
  <si>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</si>
  <si>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</si>
  <si>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</si>
  <si>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</si>
  <si>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</si>
  <si>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</si>
  <si>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</si>
  <si>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</si>
  <si>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</si>
  <si>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</si>
  <si>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</si>
  <si>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</si>
  <si>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</si>
  <si>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</si>
  <si>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</si>
  <si>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</si>
  <si>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</si>
  <si>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</si>
  <si>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</si>
  <si>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</si>
  <si>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</si>
  <si>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</si>
  <si>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</si>
  <si>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</si>
  <si>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</si>
  <si>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</si>
  <si>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</si>
  <si>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</si>
  <si>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</si>
  <si>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</si>
  <si>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</si>
  <si>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</si>
  <si>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</si>
  <si>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</si>
  <si>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</si>
  <si>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</si>
  <si>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</si>
  <si>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</si>
  <si>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</si>
  <si>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</si>
  <si>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</si>
  <si>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</si>
  <si>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</si>
  <si>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</si>
  <si>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</si>
  <si>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</si>
  <si>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</si>
  <si>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</si>
  <si>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</si>
  <si>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</si>
  <si>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</si>
  <si>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</si>
  <si>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</si>
  <si>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</si>
  <si>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</si>
  <si>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</si>
  <si>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</si>
  <si>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</si>
  <si>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</si>
  <si>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</si>
  <si>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</si>
  <si>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</si>
  <si>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</si>
  <si>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</si>
  <si>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</si>
  <si>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</si>
  <si>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</si>
  <si>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</si>
  <si>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</si>
  <si>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</si>
  <si>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</si>
  <si>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</si>
  <si>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</si>
  <si>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</si>
  <si>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</si>
  <si>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</si>
  <si>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</si>
  <si>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</si>
  <si>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</si>
  <si>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</si>
  <si>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</si>
  <si>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</si>
  <si>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</si>
  <si>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</si>
  <si>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</si>
  <si>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</si>
  <si>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</si>
  <si>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</si>
  <si>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</si>
  <si>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</si>
  <si>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</si>
  <si>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</si>
  <si>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</si>
  <si>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</si>
  <si>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</si>
  <si>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</si>
  <si>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</si>
  <si>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</si>
  <si>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</si>
  <si>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</si>
  <si>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</si>
  <si>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</si>
  <si>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</si>
  <si>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</si>
  <si>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</si>
  <si>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</si>
  <si>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</si>
  <si>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</si>
  <si>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</si>
  <si>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</si>
  <si>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</si>
  <si>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</si>
  <si>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</si>
  <si>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</si>
  <si>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</si>
  <si>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</si>
  <si>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</si>
  <si>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</si>
  <si>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</si>
  <si>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</si>
  <si>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</si>
  <si>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</si>
  <si>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</si>
  <si>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</si>
  <si>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</si>
  <si>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</si>
  <si>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</si>
  <si>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</si>
  <si>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</si>
  <si>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</si>
  <si>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</si>
  <si>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</si>
  <si>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</si>
  <si>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</si>
  <si>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</si>
  <si>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</si>
  <si>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</si>
  <si>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</si>
  <si>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</si>
  <si>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</si>
  <si>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</si>
  <si>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</si>
  <si>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</si>
  <si>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</si>
  <si>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</si>
  <si>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</si>
  <si>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</si>
  <si>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</si>
  <si>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</si>
  <si>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</si>
  <si>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</si>
  <si>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</si>
  <si>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</si>
  <si>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</si>
  <si>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</si>
  <si>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</si>
  <si>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</si>
  <si>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</si>
  <si>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</si>
  <si>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</si>
  <si>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</si>
  <si>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</si>
  <si>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</si>
  <si>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</si>
  <si>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</si>
  <si>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</si>
  <si>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</si>
  <si>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</si>
  <si>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</si>
  <si>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</si>
  <si>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</si>
  <si>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</si>
  <si>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</si>
  <si>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</si>
  <si>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</si>
  <si>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</si>
  <si>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</si>
  <si>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</si>
  <si>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</si>
  <si>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</si>
  <si>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</si>
  <si>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</si>
  <si>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</si>
  <si>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</si>
  <si>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</si>
  <si>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</si>
  <si>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</si>
  <si>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</si>
  <si>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</si>
  <si>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</si>
  <si>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</si>
  <si>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</si>
  <si>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</si>
  <si>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</si>
  <si>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</si>
  <si>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</si>
  <si>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</si>
  <si>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</si>
  <si>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</si>
  <si>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</si>
  <si>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</si>
  <si>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</si>
  <si>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</si>
  <si>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</si>
  <si>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</si>
  <si>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</si>
  <si>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</si>
  <si>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</si>
  <si>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</si>
  <si>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</si>
  <si>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</si>
  <si>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</si>
  <si>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</si>
  <si>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</si>
  <si>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</si>
  <si>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</si>
  <si>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</si>
  <si>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</si>
  <si>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</si>
  <si>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</si>
  <si>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</si>
  <si>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</si>
  <si>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</si>
  <si>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</si>
  <si>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</si>
  <si>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</si>
  <si>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</si>
  <si>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</si>
  <si>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</si>
  <si>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</si>
  <si>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</si>
  <si>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</si>
  <si>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</si>
  <si>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</si>
  <si>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</si>
  <si>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</si>
  <si>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</si>
  <si>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</si>
  <si>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</si>
  <si>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</si>
  <si>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</si>
  <si>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</si>
  <si>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</si>
  <si>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</si>
  <si>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</si>
  <si>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</si>
  <si>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</si>
  <si>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</si>
  <si>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</si>
  <si>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</si>
  <si>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</si>
  <si>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</si>
  <si>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</si>
  <si>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</si>
  <si>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</si>
  <si>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</si>
  <si>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</si>
  <si>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</si>
  <si>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</si>
  <si>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</si>
  <si>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</si>
  <si>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</si>
  <si>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</si>
  <si>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</si>
  <si>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</si>
  <si>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</si>
  <si>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</si>
  <si>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</si>
  <si>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</si>
  <si>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</si>
  <si>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</si>
  <si>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</si>
  <si>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</si>
  <si>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</si>
  <si>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</si>
  <si>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</si>
  <si>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</si>
  <si>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</si>
  <si>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</si>
  <si>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</si>
  <si>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</si>
  <si>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</si>
  <si>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</si>
  <si>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</si>
  <si>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</si>
  <si>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</si>
  <si>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</si>
  <si>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</si>
  <si>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</si>
  <si>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</si>
  <si>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</si>
  <si>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</si>
  <si>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</si>
  <si>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</si>
  <si>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</si>
  <si>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</si>
  <si>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</si>
  <si>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</si>
  <si>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</si>
  <si>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</si>
  <si>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</si>
  <si>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</si>
  <si>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</si>
  <si>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</si>
  <si>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</si>
  <si>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</si>
  <si>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</si>
  <si>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</si>
  <si>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</si>
  <si>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</si>
  <si>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</si>
  <si>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</si>
  <si>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</si>
  <si>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</si>
  <si>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</si>
  <si>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</si>
  <si>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</si>
  <si>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</si>
  <si>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</si>
  <si>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</si>
  <si>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</si>
  <si>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</si>
  <si>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</si>
  <si>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</si>
  <si>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</si>
  <si>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</si>
  <si>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</si>
  <si>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</si>
  <si>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</si>
  <si>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</si>
  <si>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</si>
  <si>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</si>
  <si>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</si>
  <si>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</si>
  <si>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</si>
  <si>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</si>
  <si>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</si>
  <si>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</si>
  <si>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</si>
  <si>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</si>
  <si>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</si>
  <si>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</si>
  <si>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</si>
  <si>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</si>
  <si>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</si>
  <si>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</si>
  <si>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</si>
  <si>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</si>
  <si>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</si>
  <si>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</si>
  <si>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</si>
  <si>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</si>
  <si>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</si>
  <si>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</si>
  <si>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</si>
  <si>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</si>
  <si>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</si>
  <si>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</si>
  <si>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</si>
  <si>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</si>
  <si>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</si>
  <si>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</si>
  <si>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</si>
  <si>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</si>
  <si>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</si>
  <si>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</si>
  <si>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</si>
  <si>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</si>
  <si>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</si>
  <si>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</si>
  <si>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</si>
  <si>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</si>
  <si>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</si>
  <si>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</si>
  <si>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</si>
  <si>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</si>
  <si>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</si>
  <si>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</si>
  <si>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</si>
  <si>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</si>
  <si>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</si>
  <si>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</si>
  <si>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</si>
  <si>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</si>
  <si>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</si>
  <si>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</si>
  <si>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</si>
  <si>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</si>
  <si>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</si>
  <si>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</si>
  <si>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</si>
  <si>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</si>
  <si>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</si>
  <si>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</si>
  <si>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</si>
  <si>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</si>
  <si>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</si>
  <si>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</si>
  <si>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</si>
  <si>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</si>
  <si>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</si>
  <si>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</si>
  <si>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</si>
  <si>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</si>
  <si>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</si>
  <si>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</si>
  <si>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</si>
  <si>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</si>
  <si>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</si>
  <si>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</si>
  <si>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</si>
  <si>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</si>
  <si>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</si>
  <si>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</si>
  <si>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</si>
  <si>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</si>
  <si>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</si>
  <si>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</si>
  <si>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</si>
  <si>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</si>
  <si>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</si>
  <si>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</si>
  <si>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</si>
  <si>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</si>
  <si>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</si>
  <si>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</si>
  <si>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</si>
  <si>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</si>
  <si>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</si>
  <si>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</si>
  <si>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</si>
  <si>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</si>
  <si>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</si>
  <si>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</si>
  <si>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</si>
  <si>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</si>
  <si>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</si>
  <si>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</si>
  <si>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</si>
  <si>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</si>
  <si>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</si>
  <si>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</si>
  <si>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</si>
  <si>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</si>
  <si>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</si>
  <si>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</si>
  <si>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</si>
  <si>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</si>
  <si>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</si>
  <si>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</si>
  <si>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</si>
  <si>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</si>
  <si>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</si>
  <si>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</si>
  <si>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</si>
  <si>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</si>
  <si>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</si>
  <si>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</si>
  <si>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</si>
  <si>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</si>
  <si>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</si>
  <si>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</si>
  <si>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</si>
  <si>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</si>
  <si>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</si>
  <si>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</si>
  <si>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</si>
  <si>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</si>
  <si>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</si>
  <si>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</si>
  <si>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</si>
  <si>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</si>
  <si>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</si>
  <si>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</si>
  <si>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</si>
  <si>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</si>
  <si>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</si>
  <si>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</si>
  <si>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</si>
  <si>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</si>
  <si>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</si>
  <si>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</si>
  <si>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</si>
  <si>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</si>
  <si>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</si>
  <si>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</si>
  <si>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</si>
  <si>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</si>
  <si>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</si>
  <si>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</si>
  <si>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</si>
  <si>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</si>
  <si>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</si>
  <si>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</si>
  <si>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</si>
  <si>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</si>
  <si>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</si>
  <si>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</si>
  <si>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</si>
  <si>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</si>
  <si>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</si>
  <si>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</si>
  <si>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</si>
  <si>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</si>
  <si>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</si>
  <si>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</si>
  <si>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</si>
  <si>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</si>
  <si>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</si>
  <si>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</si>
  <si>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</si>
  <si>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</si>
  <si>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</si>
  <si>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</si>
  <si>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</si>
  <si>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</si>
  <si>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</si>
  <si>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</si>
  <si>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</si>
  <si>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</si>
  <si>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</si>
  <si>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</si>
  <si>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</si>
  <si>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</si>
  <si>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</si>
  <si>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</si>
  <si>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</si>
  <si>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</si>
  <si>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</si>
  <si>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</si>
  <si>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</si>
  <si>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</si>
  <si>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</si>
  <si>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</si>
  <si>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</si>
  <si>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</si>
  <si>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</si>
  <si>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</si>
  <si>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</si>
  <si>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</si>
  <si>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</si>
  <si>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</si>
  <si>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</si>
  <si>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</si>
  <si>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</si>
  <si>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</si>
  <si>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</si>
  <si>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</si>
  <si>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</si>
  <si>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</si>
  <si>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</si>
  <si>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</si>
  <si>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</si>
  <si>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</si>
  <si>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</si>
  <si>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</si>
  <si>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</si>
  <si>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</si>
  <si>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</si>
  <si>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</si>
  <si>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</si>
  <si>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</si>
  <si>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</si>
  <si>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</si>
  <si>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</si>
  <si>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</si>
  <si>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</si>
  <si>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</si>
  <si>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</si>
  <si>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</si>
  <si>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</si>
  <si>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</si>
  <si>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</si>
  <si>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</si>
  <si>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</si>
  <si>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</si>
  <si>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</si>
  <si>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</si>
  <si>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</si>
  <si>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</si>
  <si>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</si>
  <si>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</si>
  <si>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</si>
  <si>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</si>
  <si>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</si>
  <si>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</si>
  <si>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</si>
  <si>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</si>
  <si>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</si>
  <si>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</si>
  <si>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</si>
  <si>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</si>
  <si>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</si>
  <si>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</si>
  <si>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</si>
  <si>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</si>
  <si>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</si>
  <si>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</si>
  <si>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</si>
  <si>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</si>
  <si>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</si>
  <si>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</si>
  <si>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</si>
  <si>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</si>
  <si>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</si>
  <si>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</si>
  <si>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</si>
  <si>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</si>
  <si>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</si>
  <si>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</si>
  <si>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</si>
  <si>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</si>
  <si>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</si>
  <si>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</si>
  <si>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</si>
  <si>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</si>
  <si>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</si>
  <si>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</si>
  <si>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</si>
  <si>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</si>
  <si>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</si>
  <si>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</si>
  <si>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</si>
  <si>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</si>
  <si>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</si>
  <si>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</si>
  <si>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</si>
  <si>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</si>
  <si>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</si>
  <si>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</si>
  <si>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</si>
  <si>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</si>
  <si>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</si>
  <si>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</si>
  <si>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</si>
  <si>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</si>
  <si>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</si>
  <si>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</si>
  <si>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</si>
  <si>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</si>
  <si>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</si>
  <si>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</si>
  <si>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</si>
  <si>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</si>
  <si>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</si>
  <si>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</si>
  <si>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</si>
  <si>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</si>
  <si>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</si>
  <si>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</si>
  <si>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</si>
  <si>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</si>
  <si>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</si>
  <si>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</si>
  <si>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</si>
  <si>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</si>
  <si>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</si>
  <si>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</si>
  <si>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</si>
  <si>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</si>
  <si>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</si>
  <si>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</si>
  <si>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</si>
  <si>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</si>
  <si>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</si>
  <si>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</si>
  <si>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</si>
  <si>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</si>
  <si>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</si>
  <si>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</si>
  <si>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</si>
  <si>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</si>
  <si>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</si>
  <si>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</si>
  <si>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</si>
  <si>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</si>
  <si>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</si>
  <si>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</si>
  <si>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</si>
  <si>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</si>
  <si>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</si>
  <si>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</si>
  <si>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</si>
  <si>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</si>
  <si>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</si>
  <si>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</si>
  <si>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</si>
  <si>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</si>
  <si>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</si>
  <si>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</si>
  <si>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</si>
  <si>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</si>
  <si>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</si>
  <si>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</si>
  <si>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</si>
  <si>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</si>
  <si>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</si>
  <si>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</si>
  <si>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</si>
  <si>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</si>
  <si>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</si>
  <si>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</si>
  <si>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</si>
  <si>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</si>
  <si>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</si>
  <si>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</si>
  <si>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</si>
  <si>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</si>
  <si>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</si>
  <si>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</si>
  <si>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</si>
  <si>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</si>
  <si>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</si>
  <si>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</si>
  <si>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</si>
  <si>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</si>
  <si>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</si>
  <si>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</si>
  <si>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</si>
  <si>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</si>
  <si>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</si>
  <si>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</si>
  <si>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</si>
  <si>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</si>
  <si>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</si>
  <si>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</si>
  <si>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</si>
  <si>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</si>
  <si>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</si>
  <si>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</si>
  <si>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</si>
  <si>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</si>
  <si>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</si>
  <si>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</si>
  <si>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</si>
  <si>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</si>
  <si>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</si>
  <si>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</si>
  <si>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</si>
  <si>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</si>
  <si>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</si>
  <si>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</si>
  <si>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</si>
  <si>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</si>
  <si>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</si>
  <si>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</si>
  <si>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</si>
  <si>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</si>
  <si>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</si>
  <si>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</si>
  <si>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</si>
  <si>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</si>
  <si>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</si>
  <si>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</si>
  <si>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</si>
  <si>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</si>
  <si>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</si>
  <si>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</si>
  <si>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</si>
  <si>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</si>
  <si>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</si>
  <si>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</si>
  <si>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</si>
  <si>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</si>
  <si>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</si>
  <si>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</si>
  <si>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</si>
  <si>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</si>
  <si>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</si>
  <si>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</si>
  <si>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</si>
  <si>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</si>
  <si>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</si>
  <si>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</si>
  <si>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</si>
  <si>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</si>
  <si>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</si>
  <si>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</si>
  <si>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</si>
  <si>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</si>
  <si>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</si>
  <si>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</si>
  <si>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</si>
  <si>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</si>
  <si>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</si>
  <si>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</si>
  <si>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</si>
  <si>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</si>
  <si>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</si>
  <si>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</si>
  <si>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</si>
  <si>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</si>
  <si>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</si>
  <si>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</si>
  <si>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</si>
  <si>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</si>
  <si>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</si>
  <si>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</si>
  <si>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</si>
  <si>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</si>
  <si>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</si>
  <si>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</si>
  <si>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</si>
  <si>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</si>
  <si>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</si>
  <si>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</si>
  <si>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</si>
  <si>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</si>
  <si>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</si>
  <si>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</si>
  <si>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</si>
  <si>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</si>
  <si>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</si>
  <si>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</si>
  <si>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</si>
  <si>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</si>
  <si>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</si>
  <si>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</si>
  <si>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</si>
  <si>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</si>
  <si>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</si>
  <si>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</si>
  <si>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</si>
  <si>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</si>
  <si>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</si>
  <si>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</si>
  <si>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</si>
  <si>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</si>
  <si>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</si>
  <si>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</si>
  <si>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</si>
  <si>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</si>
  <si>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</si>
  <si>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</si>
  <si>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</si>
  <si>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</si>
  <si>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</si>
  <si>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</si>
  <si>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</si>
  <si>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</si>
  <si>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</si>
  <si>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</si>
  <si>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</si>
  <si>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</si>
  <si>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</si>
  <si>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</si>
  <si>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</si>
  <si>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</si>
  <si>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</si>
  <si>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</si>
  <si>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</si>
  <si>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</si>
  <si>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</si>
  <si>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</si>
  <si>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</si>
  <si>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</si>
  <si>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</si>
  <si>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</si>
  <si>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</si>
  <si>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</si>
  <si>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</si>
  <si>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</si>
  <si>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</si>
  <si>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</si>
  <si>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</si>
  <si>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</si>
  <si>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</si>
  <si>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</si>
  <si>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</si>
  <si>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</si>
  <si>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</si>
  <si>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</si>
  <si>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</si>
  <si>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</si>
  <si>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</si>
  <si>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</si>
  <si>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</si>
  <si>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</si>
  <si>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</si>
  <si>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</si>
  <si>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</si>
  <si>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</si>
  <si>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</si>
  <si>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</si>
  <si>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</si>
  <si>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</si>
  <si>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</si>
  <si>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</si>
  <si>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</si>
  <si>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</si>
  <si>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</si>
  <si>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</si>
  <si>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</si>
  <si>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</si>
  <si>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</si>
  <si>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</si>
  <si>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</si>
  <si>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</si>
  <si>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</si>
  <si>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</si>
  <si>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</si>
  <si>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</si>
  <si>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</si>
  <si>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</si>
  <si>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</si>
  <si>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</si>
  <si>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</si>
  <si>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</si>
  <si>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</si>
  <si>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</si>
  <si>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</si>
  <si>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</si>
  <si>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</si>
  <si>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</si>
  <si>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</si>
  <si>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</si>
  <si>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</si>
  <si>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</si>
  <si>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</si>
  <si>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</si>
  <si>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</si>
  <si>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</si>
  <si>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</si>
  <si>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</si>
  <si>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</si>
  <si>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</si>
  <si>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</si>
  <si>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</si>
  <si>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</si>
  <si>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</si>
  <si>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</si>
  <si>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</si>
  <si>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</si>
  <si>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</si>
  <si>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</si>
  <si>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</si>
  <si>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</si>
  <si>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</si>
  <si>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</si>
  <si>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</si>
  <si>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</si>
  <si>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</si>
  <si>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</si>
  <si>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</si>
  <si>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</si>
  <si>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</si>
  <si>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</si>
  <si>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</si>
  <si>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</si>
  <si>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</si>
  <si>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</si>
  <si>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</si>
  <si>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</si>
  <si>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</si>
  <si>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</si>
  <si>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</si>
  <si>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</si>
  <si>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</si>
  <si>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</si>
  <si>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</si>
  <si>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</si>
  <si>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</si>
  <si>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</si>
  <si>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</si>
  <si>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</si>
  <si>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</si>
  <si>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</si>
  <si>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</si>
  <si>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</si>
  <si>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</si>
  <si>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</si>
  <si>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</si>
  <si>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</si>
  <si>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</si>
  <si>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</si>
  <si>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</si>
  <si>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</si>
  <si>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</si>
  <si>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</si>
  <si>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</si>
  <si>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</si>
  <si>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</si>
  <si>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</si>
  <si>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</si>
  <si>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</si>
  <si>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</si>
  <si>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</si>
  <si>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</si>
  <si>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</si>
  <si>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</si>
  <si>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</si>
  <si>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</si>
  <si>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</si>
  <si>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</si>
  <si>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</si>
  <si>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</si>
  <si>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</si>
  <si>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</si>
  <si>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</si>
  <si>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</si>
  <si>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</si>
  <si>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</si>
  <si>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</si>
  <si>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</si>
  <si>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</si>
  <si>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</si>
  <si>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</si>
  <si>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</si>
  <si>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</si>
  <si>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</si>
  <si>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</si>
  <si>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</si>
  <si>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</si>
  <si>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</si>
  <si>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</si>
  <si>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</si>
  <si>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</si>
  <si>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</si>
  <si>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</si>
  <si>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</si>
  <si>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</si>
  <si>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</si>
  <si>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</si>
  <si>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</si>
  <si>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</si>
  <si>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</si>
  <si>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</si>
  <si>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</si>
  <si>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</si>
  <si>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</si>
  <si>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</si>
  <si>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</si>
  <si>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</si>
  <si>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</si>
  <si>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</si>
  <si>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</si>
  <si>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</si>
  <si>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</si>
  <si>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</si>
  <si>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</si>
  <si>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</si>
  <si>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</si>
  <si>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</si>
  <si>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</si>
  <si>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</si>
  <si>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</si>
  <si>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</si>
  <si>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</si>
  <si>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</si>
  <si>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</si>
  <si>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</si>
  <si>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</si>
  <si>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</si>
  <si>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</si>
  <si>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</si>
  <si>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</si>
  <si>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</si>
  <si>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</si>
  <si>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</si>
  <si>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</si>
  <si>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</si>
  <si>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</si>
  <si>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</si>
  <si>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</si>
  <si>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</si>
  <si>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</si>
  <si>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</si>
  <si>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</si>
  <si>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</si>
  <si>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</si>
  <si>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</si>
  <si>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</si>
  <si>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</si>
  <si>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</si>
  <si>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</si>
  <si>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</si>
  <si>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</si>
  <si>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</si>
  <si>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</si>
  <si>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</si>
  <si>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</si>
  <si>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</si>
  <si>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</si>
  <si>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</si>
  <si>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</si>
  <si>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</si>
  <si>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</si>
  <si>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</si>
  <si>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</si>
  <si>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</si>
  <si>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</si>
  <si>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</si>
  <si>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</si>
  <si>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</si>
  <si>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</si>
  <si>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</si>
  <si>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</si>
  <si>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</si>
  <si>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</si>
  <si>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</si>
  <si>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</si>
  <si>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</si>
  <si>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</si>
  <si>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</si>
  <si>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</si>
  <si>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</si>
  <si>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</si>
  <si>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</si>
  <si>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</si>
  <si>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</si>
  <si>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</si>
  <si>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</si>
  <si>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</si>
  <si>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</si>
  <si>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</si>
  <si>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</si>
  <si>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</si>
  <si>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</si>
  <si>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</si>
  <si>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</si>
  <si>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</si>
  <si>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</si>
  <si>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</si>
  <si>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</si>
  <si>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</si>
  <si>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</si>
  <si>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</si>
  <si>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</si>
  <si>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</si>
  <si>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</si>
  <si>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</si>
  <si>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</si>
  <si>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</si>
  <si>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</si>
  <si>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</si>
  <si>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</si>
  <si>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</si>
  <si>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</si>
  <si>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</si>
  <si>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</si>
  <si>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</si>
  <si>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</si>
  <si>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</si>
  <si>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</si>
  <si>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</si>
  <si>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</si>
  <si>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</si>
  <si>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</si>
  <si>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</si>
  <si>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</si>
  <si>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</si>
  <si>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</si>
  <si>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</si>
  <si>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</si>
  <si>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</si>
  <si>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</si>
  <si>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</si>
  <si>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</si>
  <si>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</si>
  <si>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</si>
  <si>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</si>
  <si>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</si>
  <si>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</si>
  <si>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</si>
  <si>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</si>
  <si>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</si>
  <si>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</si>
  <si>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</si>
  <si>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</si>
  <si>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</si>
  <si>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</si>
  <si>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</si>
  <si>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</si>
  <si>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</si>
  <si>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</si>
  <si>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</si>
  <si>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</si>
  <si>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</si>
  <si>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</si>
  <si>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</si>
  <si>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</si>
  <si>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</si>
  <si>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</si>
  <si>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</si>
  <si>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</si>
  <si>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</si>
  <si>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</si>
  <si>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</si>
  <si>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</si>
  <si>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</si>
  <si>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</si>
  <si>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</si>
  <si>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</si>
  <si>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</si>
  <si>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</si>
  <si>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</si>
  <si>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</si>
  <si>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</si>
  <si>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</si>
  <si>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</si>
  <si>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</si>
  <si>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</si>
  <si>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</si>
  <si>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</si>
  <si>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</si>
  <si>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</si>
  <si>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</si>
  <si>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</si>
  <si>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</si>
  <si>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</si>
  <si>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</si>
  <si>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</si>
  <si>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</si>
  <si>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</si>
  <si>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</si>
  <si>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</si>
  <si>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</si>
  <si>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</si>
  <si>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</si>
  <si>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</si>
  <si>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</si>
  <si>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</si>
  <si>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</si>
  <si>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</si>
  <si>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</si>
  <si>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</si>
  <si>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</si>
  <si>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</si>
  <si>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</si>
  <si>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</si>
  <si>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</si>
  <si>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</si>
  <si>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</si>
  <si>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</si>
  <si>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</si>
  <si>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</si>
  <si>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</si>
  <si>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</si>
  <si>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</si>
  <si>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</si>
  <si>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</si>
  <si>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</si>
  <si>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</si>
  <si>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</si>
  <si>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</si>
  <si>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</si>
  <si>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</si>
  <si>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</si>
  <si>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</si>
  <si>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</si>
  <si>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</si>
  <si>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</si>
  <si>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</si>
  <si>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</si>
  <si>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</si>
  <si>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</si>
  <si>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</si>
  <si>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</si>
  <si>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</si>
  <si>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</si>
  <si>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</si>
  <si>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</si>
  <si>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</si>
  <si>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</si>
  <si>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</si>
  <si>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</si>
  <si>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</si>
  <si>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</si>
  <si>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</si>
  <si>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</si>
  <si>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</si>
  <si>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</si>
  <si>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</si>
  <si>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</si>
  <si>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</si>
  <si>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</si>
  <si>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</si>
  <si>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</si>
  <si>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</si>
  <si>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</si>
  <si>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</si>
  <si>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</si>
  <si>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</si>
  <si>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</si>
  <si>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</si>
  <si>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</si>
  <si>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</si>
  <si>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</si>
  <si>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</si>
  <si>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</si>
  <si>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</si>
  <si>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</si>
  <si>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</si>
  <si>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</si>
  <si>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</si>
  <si>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</si>
  <si>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</si>
  <si>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</si>
  <si>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</si>
  <si>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</si>
  <si>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</si>
  <si>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</si>
  <si>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</si>
  <si>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</si>
  <si>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</si>
  <si>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</si>
  <si>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</si>
  <si>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</si>
  <si>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</si>
  <si>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</si>
  <si>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</si>
  <si>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</si>
  <si>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</si>
  <si>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</si>
  <si>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</si>
  <si>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</si>
  <si>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</si>
  <si>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</si>
  <si>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</si>
  <si>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</si>
  <si>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</si>
  <si>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</si>
  <si>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</si>
  <si>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</si>
  <si>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</si>
  <si>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</si>
  <si>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</si>
  <si>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</si>
  <si>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</si>
  <si>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</si>
  <si>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</si>
  <si>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</si>
  <si>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</si>
  <si>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</si>
  <si>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</si>
  <si>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</si>
  <si>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</si>
  <si>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</si>
  <si>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</si>
  <si>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</si>
  <si>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</si>
  <si>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</si>
  <si>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</si>
  <si>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</si>
  <si>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</si>
  <si>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</si>
  <si>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</si>
  <si>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</si>
  <si>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</si>
  <si>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</si>
  <si>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</si>
  <si>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</si>
  <si>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</si>
  <si>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</si>
  <si>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</si>
  <si>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</si>
  <si>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</si>
  <si>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</si>
  <si>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</si>
  <si>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</si>
  <si>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</si>
  <si>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</si>
  <si>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</si>
  <si>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</si>
  <si>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</si>
  <si>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</si>
  <si>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</si>
  <si>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</si>
  <si>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</si>
  <si>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</si>
  <si>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</si>
  <si>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</si>
  <si>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</si>
  <si>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</si>
  <si>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</si>
  <si>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</si>
  <si>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</si>
  <si>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</si>
  <si>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</si>
  <si>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</si>
  <si>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</si>
  <si>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</si>
  <si>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</si>
  <si>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</si>
  <si>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</si>
  <si>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</si>
  <si>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</si>
  <si>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</si>
  <si>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</si>
  <si>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</si>
  <si>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</si>
  <si>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</si>
  <si>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</si>
  <si>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</si>
  <si>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</si>
  <si>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</si>
  <si>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</si>
  <si>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</si>
  <si>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</si>
  <si>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</si>
  <si>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</si>
  <si>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</si>
  <si>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</si>
  <si>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</si>
  <si>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</si>
  <si>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</si>
  <si>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</si>
  <si>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</si>
  <si>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</si>
  <si>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</si>
  <si>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</si>
  <si>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</si>
  <si>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</si>
  <si>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</si>
  <si>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</si>
  <si>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</si>
  <si>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</si>
  <si>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</si>
  <si>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</si>
  <si>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</si>
  <si>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</si>
  <si>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</si>
  <si>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</si>
  <si>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</si>
  <si>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</si>
  <si>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</si>
  <si>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</si>
  <si>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</si>
  <si>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</si>
  <si>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</si>
  <si>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</si>
  <si>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</si>
  <si>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</si>
  <si>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</si>
  <si>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</si>
  <si>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</si>
  <si>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</si>
  <si>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</si>
  <si>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</si>
  <si>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</si>
  <si>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</si>
  <si>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</si>
  <si>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</si>
  <si>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</si>
  <si>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</si>
  <si>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</si>
  <si>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</si>
  <si>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</si>
  <si>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</si>
  <si>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</si>
  <si>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</si>
  <si>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</si>
  <si>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</si>
  <si>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</si>
  <si>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</si>
  <si>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</si>
  <si>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</si>
  <si>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</si>
  <si>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</si>
  <si>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</si>
  <si>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</si>
  <si>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</si>
  <si>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</si>
  <si>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</si>
  <si>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</si>
  <si>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</si>
  <si>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</si>
  <si>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</si>
  <si>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</si>
  <si>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</si>
  <si>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</si>
  <si>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</si>
  <si>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</si>
  <si>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</si>
  <si>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</si>
  <si>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</si>
  <si>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</si>
  <si>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</si>
  <si>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</si>
  <si>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</si>
  <si>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</si>
  <si>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</si>
  <si>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</si>
  <si>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</si>
  <si>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</si>
  <si>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</si>
  <si>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</si>
  <si>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</si>
  <si>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</si>
  <si>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</si>
  <si>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</si>
  <si>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</si>
  <si>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</si>
  <si>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</si>
  <si>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</si>
  <si>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</si>
  <si>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</si>
  <si>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</si>
  <si>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</si>
  <si>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</si>
  <si>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</si>
  <si>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</si>
  <si>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</si>
  <si>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</si>
  <si>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</si>
  <si>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</si>
  <si>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</si>
  <si>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</si>
  <si>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</si>
  <si>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</si>
  <si>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</si>
  <si>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</si>
  <si>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</si>
  <si>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</si>
  <si>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</si>
  <si>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</si>
  <si>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</si>
  <si>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</si>
  <si>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</si>
  <si>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</si>
  <si>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</si>
  <si>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</si>
  <si>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</si>
  <si>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</si>
  <si>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</si>
  <si>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</si>
  <si>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</si>
  <si>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</si>
  <si>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</si>
  <si>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</si>
  <si>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</si>
  <si>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</si>
  <si>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</si>
  <si>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</si>
  <si>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</si>
  <si>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</si>
  <si>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</si>
  <si>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</si>
  <si>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</si>
  <si>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</si>
  <si>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</si>
  <si>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</si>
  <si>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</si>
  <si>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</si>
  <si>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</si>
  <si>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</si>
  <si>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</si>
  <si>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</si>
  <si>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</si>
  <si>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</si>
  <si>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</si>
  <si>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</si>
  <si>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</si>
  <si>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</si>
  <si>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</si>
  <si>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</si>
  <si>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</si>
  <si>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</si>
  <si>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</si>
  <si>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</si>
  <si>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</si>
  <si>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</si>
  <si>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</si>
  <si>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</si>
  <si>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</si>
  <si>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</si>
  <si>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</si>
  <si>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</si>
  <si>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</si>
  <si>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</si>
  <si>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</si>
  <si>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</si>
  <si>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</si>
  <si>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</si>
  <si>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</si>
  <si>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</si>
  <si>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</si>
  <si>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</si>
  <si>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</si>
  <si>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</si>
  <si>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</si>
  <si>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</si>
  <si>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</si>
  <si>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</si>
  <si>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</si>
  <si>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</si>
  <si>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</si>
  <si>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</si>
  <si>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</si>
  <si>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</si>
  <si>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</si>
  <si>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 Date Fixed</t>
  </si>
  <si>
    <t>Function</t>
  </si>
  <si>
    <t>What I am doing</t>
  </si>
  <si>
    <t>Result</t>
  </si>
  <si>
    <t>Formula used</t>
  </si>
  <si>
    <t>When to use it</t>
  </si>
  <si>
    <t>Excel Formulas and Functions on Superstore data.</t>
  </si>
  <si>
    <t>VLOOKUP</t>
  </si>
  <si>
    <t>XLOOKUP</t>
  </si>
  <si>
    <t>INDEX/MATCH</t>
  </si>
  <si>
    <t>IF</t>
  </si>
  <si>
    <t>Nested IF</t>
  </si>
  <si>
    <t>SUMIF</t>
  </si>
  <si>
    <t>SUMIFS</t>
  </si>
  <si>
    <t>COUNTIFS</t>
  </si>
  <si>
    <t>AVERAGEIFS</t>
  </si>
  <si>
    <t>UPPER</t>
  </si>
  <si>
    <t>LEFT + FIND</t>
  </si>
  <si>
    <t>TRIM + PROPER</t>
  </si>
  <si>
    <t>CONCAT</t>
  </si>
  <si>
    <t>LEN</t>
  </si>
  <si>
    <t>IFERROR (not found)</t>
  </si>
  <si>
    <t>Text vs number mismatch</t>
  </si>
  <si>
    <t>IF + blank cell</t>
  </si>
  <si>
    <t>Find the Sales for Row ID 3</t>
  </si>
  <si>
    <t>Is the 4th order a profit or a loss</t>
  </si>
  <si>
    <t>Label the first sale as High, Medium or Low</t>
  </si>
  <si>
    <t>Total sales of the West region</t>
  </si>
  <si>
    <t>West sales of the Technology category</t>
  </si>
  <si>
    <t>Count West order lines that made a loss</t>
  </si>
  <si>
    <t>Average discount in the Central region</t>
  </si>
  <si>
    <t>First customer name in capital letters</t>
  </si>
  <si>
    <t>Get the first name of the first customer</t>
  </si>
  <si>
    <t>Clean a messy name with extra spaces</t>
  </si>
  <si>
    <t>Join the Order ID and customer name</t>
  </si>
  <si>
    <t>Count the characters in the first customer name</t>
  </si>
  <si>
    <t>Look up a Row ID that does not exist</t>
  </si>
  <si>
    <t>Look up the number 3 typed as text</t>
  </si>
  <si>
    <t>Check an empty cell</t>
  </si>
  <si>
    <t>Use when the ID is in the first column. It breaks if columns move because it needs a column number.</t>
  </si>
  <si>
    <t>Newer and safer than VLOOKUP. No column number needed and it can look in any direction.</t>
  </si>
  <si>
    <t>Use when XLOOKUP is not available or the lookup column is not on the left.</t>
  </si>
  <si>
    <t>Use for a simple yes or no decision with one condition.</t>
  </si>
  <si>
    <t>Use for 3 or more groups. Keep it short because too many IFs are hard to read.</t>
  </si>
  <si>
    <t>Use to add up values with ONE condition.</t>
  </si>
  <si>
    <t>Use to add up values with TWO or more conditions.</t>
  </si>
  <si>
    <t>Use to count rows that meet one or more conditions.</t>
  </si>
  <si>
    <t>Use to find the average of a group.</t>
  </si>
  <si>
    <t>Use to make text consistent in capital letters.</t>
  </si>
  <si>
    <t>Use to cut part of a text, like a first name.</t>
  </si>
  <si>
    <t>Use to clean messy text with extra spaces and wrong capitals.</t>
  </si>
  <si>
    <t>Use to join text from different cells.</t>
  </si>
  <si>
    <t>Use to count characters, for example to check ID lengths.</t>
  </si>
  <si>
    <t>Use to show a friendly message instead of an error.</t>
  </si>
  <si>
    <t>A lookup fails when one side is text and the other is a number. Convert one of them so they match.</t>
  </si>
  <si>
    <t>Use to catch empty cells before they break a calculation.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</si>
</sst>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6" fillId="0" borderId="0" xfId="0" applyFont="1"/>
    <xf numFmtId="0" fontId="0" fillId="0" borderId="0" xfId="0" applyAlignment="1">
      <alignment wrapText="1"/>
    </xf>
    <xf numFmtId="0" fontId="16" fillId="33" borderId="0" xfId="0" applyFont="1" applyFill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[$-F800]dddd\,\ mmmm\ dd\,\ 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4E43F-E6DF-40EF-94A9-5D635C17B7B9}" name="SalesData" displayName="SalesData" ref="A1:V9995" totalsRowShown="0">
  <autoFilter ref="A1:V9995" xr:uid="{C7C4E43F-E6DF-40EF-94A9-5D635C17B7B9}"/>
  <tableColumns count="22">
    <tableColumn id="1" xr3:uid="{F2CDBF24-FBC5-4E9A-BA7A-FACB9E355E61}" name="Row ID"/>
    <tableColumn id="2" xr3:uid="{A6C310AB-9F8B-453B-8F46-F53FDDF11C20}" name="Order ID"/>
    <tableColumn id="3" xr3:uid="{56A69AF4-0183-40E3-8B32-B58A4062876A}" name="Order Date"/>
    <tableColumn id="4" xr3:uid="{08762204-1B68-4A83-88DC-D4B834481207}" name="Ship Date" dataDxfId="1"/>
    <tableColumn id="5" xr3:uid="{A04F6DF8-266F-438D-82B6-A40316B2E73D}" name="Ship Mode"/>
    <tableColumn id="6" xr3:uid="{02365A08-F45D-439D-B05A-79FCE61F020E}" name="Customer ID"/>
    <tableColumn id="7" xr3:uid="{1EFB9C8F-728E-4A39-A4FC-37DAC86BA1B3}" name="Customer Name"/>
    <tableColumn id="8" xr3:uid="{3E43D429-F1CD-4E76-BE5C-0BF44588EBE4}" name="Segment"/>
    <tableColumn id="9" xr3:uid="{C8720AC6-F43D-4C0B-90A0-7074B17B5980}" name="Country"/>
    <tableColumn id="10" xr3:uid="{A0FD994A-DD44-4D0C-898D-8D0A18360F6F}" name="City"/>
    <tableColumn id="11" xr3:uid="{ECD5B9E3-E41F-40C0-A48F-63DD6B145E17}" name="State"/>
    <tableColumn id="12" xr3:uid="{E1D9A896-286E-4B93-9AD8-945B227E0641}" name="Postal Code"/>
    <tableColumn id="13" xr3:uid="{AC6D32B3-0EFA-4BF4-800B-2B4BBD4235D3}" name="Region"/>
    <tableColumn id="14" xr3:uid="{A70F5E49-41DE-4671-A745-7A47803CB3B9}" name="Product ID"/>
    <tableColumn id="15" xr3:uid="{3184C057-C653-432F-9AA2-3DE20A77EAE7}" name="Category"/>
    <tableColumn id="16" xr3:uid="{D5CD7874-D0C0-45D9-B015-6BBD8579BC2A}" name="Sub-Category"/>
    <tableColumn id="17" xr3:uid="{C337668F-4A0B-4317-932C-F89BB11D6058}" name="Product Name"/>
    <tableColumn id="18" xr3:uid="{0B8021C7-5885-4886-AB86-7696D25B5C7B}" name="Sales"/>
    <tableColumn id="19" xr3:uid="{0C11326D-0456-4EEB-B4F9-F9BBDF5F61F5}" name="Quantity"/>
    <tableColumn id="20" xr3:uid="{12B80C40-6B3D-4FD1-84BC-19FDBD1B386E}" name="Discount"/>
    <tableColumn id="21" xr3:uid="{9FCE4D8E-9DCE-4121-9F57-E33B0F3E71B4}" name="Profit"/>
    <tableColumn id="22" xr3:uid="{8117773F-0722-4184-AC68-CBC8607B7507}" name="Order Date Fixed" dataDxfId="0">
      <calculatedColumnFormula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F052-802F-4285-9C6F-36EA5A91C076}">
  <dimension ref="A1:V9995"/>
  <sheetViews>
    <sheetView workbookViewId="0">
      <pane ySplit="1" topLeftCell="A2" activePane="bottomLeft" state="frozen"/>
      <selection activeCell="G8" sqref="G8"/>
      <selection pane="bottomLeft" activeCell="G8" sqref="G8"/>
    </sheetView>
  </sheetViews>
  <sheetFormatPr defaultRowHeight="14.4" x14ac:dyDescent="0.3"/>
  <cols>
    <col min="1" max="1" width="8.44140625" customWidth="1"/>
    <col min="2" max="2" width="14.7773437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2.77734375" customWidth="1"/>
    <col min="13" max="13" width="8.44140625" customWidth="1"/>
    <col min="14" max="14" width="16.33203125" bestFit="1" customWidth="1"/>
    <col min="15" max="15" width="13.109375" bestFit="1" customWidth="1"/>
    <col min="16" max="16" width="14.109375" customWidth="1"/>
    <col min="17" max="17" width="106.5546875" bestFit="1" customWidth="1"/>
    <col min="18" max="18" width="10" bestFit="1" customWidth="1"/>
    <col min="19" max="19" width="10" customWidth="1"/>
    <col min="20" max="20" width="10.21875" customWidth="1"/>
    <col min="21" max="21" width="10.6640625" bestFit="1" customWidth="1"/>
    <col min="22" max="22" width="17.21875" style="2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11805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42682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42385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42501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42063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42485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41906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42641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41682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42563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41671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41648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41713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41650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42413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41643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41773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42436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42290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42374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41649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43037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42434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42540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41655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42347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42876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42305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42314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42188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42098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42415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41821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41786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42169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42459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41686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42560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42837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42140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42217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41673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42508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41867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41644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42198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41880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42550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42602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42027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42333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41708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42308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42281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42497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42238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42944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42050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42475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42069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41817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42743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42386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42361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42776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42006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41868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42490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42080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43096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42525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41976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41783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42034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41977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41822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41771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42668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42248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42390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41691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42661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41806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42697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41818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42851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42515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41776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42280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41667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42166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41914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41862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41781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41835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42449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42351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41670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42917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42294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42121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41714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42420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42100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43038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42622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41845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42717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42658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42378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43061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42828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41936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42429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42450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41666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41919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42892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41762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41792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42430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42519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42785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42510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42057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42477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42239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42366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42675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41813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43054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42586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42871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42126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42332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42337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42193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42194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42970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41938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41720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41754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42205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41827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41765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41990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42961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41833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42531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42975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42201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42393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42611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41797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42053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42498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42208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41815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42878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42802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41927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42801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42371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42078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42741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43090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41799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42680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42484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42196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42007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42356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43099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42273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41733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42176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42666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41811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41850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42730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42432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42231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41804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42990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42951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42590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43015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42962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42342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42288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42619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41772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41657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42833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42784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42469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42422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41887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41825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42111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41658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41985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42251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42870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41694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43012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42819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42265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42839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42008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41947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41848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42132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42823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41819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42822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42403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42311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41951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42060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42334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42613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42708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42406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42164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42090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42221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42123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42491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42373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42131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42474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41875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42264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42261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42799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42384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42651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42929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41983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42826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42368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42971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42789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42113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42530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42536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42104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42021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42998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42969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42460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42925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42548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42585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41717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41853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42268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41923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42423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42391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42672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42884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41736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42255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42091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42637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41828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42076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41898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42904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42860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41893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42306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42612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42735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42070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42125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42458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42750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41669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42042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42513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41916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42656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42798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42245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42447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41653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42084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42209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43089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42751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41693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42869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41932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42572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41766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41747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42665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42589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41721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42534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42128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41796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42115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42748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41888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42023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42952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42786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42252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42144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41742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42468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42957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41785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42922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42549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42092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42763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42690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42241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41917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41965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42094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42645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42694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42191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42771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41826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41749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42354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42988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42148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42940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43075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42945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42948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42145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41805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42912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42210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42643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43058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42119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42567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42293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42379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42309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41782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42544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42724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41761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42934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41907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42770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42044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42601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42364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42479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41930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41659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42225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42640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42476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42854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42457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42137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41824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41751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43016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42820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42644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42412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41755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42227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42671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42744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42762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42565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42790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42561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42728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42159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42609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43030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42963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42383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42570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42504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42056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43022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42045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41727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42896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42226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42518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42866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42659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43065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42981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41716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42686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41993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43029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42772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42369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42652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42840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42072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41940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42742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42626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43068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42857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42138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42755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41737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42835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42546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41860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41685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42087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42324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42769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42105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42062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42621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42509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41897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42470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41645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42614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41988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42930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42791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42825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42419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43066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42846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41933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41945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42110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42170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41899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42559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41692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41968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42147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43098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42649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41744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41646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42991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41934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42335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42122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42049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42931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42451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42918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43083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43023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42096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41978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42010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42841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42257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42079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42899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42996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42888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42505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42946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41964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42173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41979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43004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42473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42071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41972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42507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42197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41722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42377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41877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42038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43039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42028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42568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42427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42363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42289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42199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42517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42646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42703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43072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42907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42960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42292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42581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42707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42488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42903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42189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43059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42941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42454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42964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42718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42327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41730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43013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41790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42243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41642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41892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42757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42571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42350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41974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42650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42325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41715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43025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42376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42180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42805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41834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43006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42736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42178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42696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42303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42195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43097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42146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43011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42976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42938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41982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41840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42285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42051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41952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42569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42405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41810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42895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41665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42817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43095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42414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42218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42873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42338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42849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42120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43040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42464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41883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41870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42068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42959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42719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41758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42729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42663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42168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42181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42847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42359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42190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41709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42114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42942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41943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42593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41699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42761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41832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42836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42438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41957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41719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42124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42858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41740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42853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42765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42009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41891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42408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42152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43092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41820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42401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42689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42804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42864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42610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42723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41728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43047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42348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41787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42808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43031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42512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41881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42250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42134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42103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42632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42299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42834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42307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42441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41841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42514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42923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42300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41690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42349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42402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42891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42890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42380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42461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42999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43049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42704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42017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41775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42162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42803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41857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42456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42202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41789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42713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42085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42462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42855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42463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42919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42731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41779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41674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42139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42848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43048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41764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41969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42965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41794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42397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42683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42797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42346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42254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42972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41759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42852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41986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42747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42699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42580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41895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42542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42616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42136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42824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42691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42782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42720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41999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42596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42667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41874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42993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42574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41913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41959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41701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42927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42533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42216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42913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41677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42831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43077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42575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42317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42279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42330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42171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42987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42573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42400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42733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42058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42553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42811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42901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42558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41767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42004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42966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42625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42331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43042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42357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42160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41918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42177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42409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42187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41920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42967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42258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42595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42551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43028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41876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41847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42629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41856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42597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42722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42030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43036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42499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41731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41757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42647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42399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42274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42107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42443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42355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43018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41980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41958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43093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41997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43091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41859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42679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42677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42003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42850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43062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42296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41676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42435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43009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43024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42814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42868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41812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41975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42099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42928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42874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42358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42421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42455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42323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41838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42979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42908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42101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43060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42721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41901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41910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42269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41903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42142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42297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42535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42428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43073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42167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42313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43041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42041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42623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42353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41925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42407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42812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42600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42880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42982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42453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42247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41884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42618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42875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42267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42392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41791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42583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41855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42591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42712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42545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42448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42688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42954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42237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41973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41769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42660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42705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42481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42077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41981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42695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42232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43021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41946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42000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42615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42777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43035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41829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42877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42684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41681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43050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42286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41678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41922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43070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42633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42734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42329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43069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41752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42796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42883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42112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41723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42800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42319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42465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42787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42936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42678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42320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42989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42856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42442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42783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42726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42636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42339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42394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42815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41873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41798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42862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43094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42500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41996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42958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42974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42754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42807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42302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41902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42685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42263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41814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42838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43000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42439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42031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42639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42295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41939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43010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41843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41894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41970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42174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42233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42272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42881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41924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41784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42002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42832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42064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42630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41890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42889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42275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42882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41921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41960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41931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41697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41994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42693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41889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43045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42175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42278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42587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42738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43046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42372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42502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43044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42516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42328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42482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42588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41987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42657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41712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41687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42240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41992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42818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42924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43034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42670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42898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42985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42135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42222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41941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42539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42127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42318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42154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42336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42341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41929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42156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41729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42921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42150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42528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42911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42973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42608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42692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42842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42939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41770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42579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42759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42266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42108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42863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41778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42538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42310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43074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42506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43032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42631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42915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43001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41652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42521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42779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41926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41961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42032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42894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42700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42758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41904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41724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42978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42345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43055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42483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42827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42229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42727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42496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41971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42478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42365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43082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42737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42885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43008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42906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42829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42244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43002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41800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42440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43084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42947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43027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42681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42594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42520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43051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42416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41995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42343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42995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43071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41911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43053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41871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41962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42184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42810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42316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42537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42756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42433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42654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42552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42674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43043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41684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41808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42794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43078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43076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42698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42554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42547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41846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42627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42155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42133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41948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42821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41780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42511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42016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43007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42203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42664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42943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42937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41950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42701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42163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41866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42932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41989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41777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42653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42638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41793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42980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42492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42905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41949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42749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42089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41944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42714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42367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42845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42603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42153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41863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41732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41662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43020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42224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42813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42576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41908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41807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42527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41726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42968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41955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42260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41734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42287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42764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42271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42444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41967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42861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42083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42617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42321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41831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42467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42910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42524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42716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43063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42001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42106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41700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42887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42352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41954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43014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42994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42082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42211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42709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43080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42183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42624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42710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42253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42950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42635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42141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42642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43056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41660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42792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s="2">
        <f>IF(ISNUMBER(SalesData[[#This Row],[Order Date]]),DATE(YEAR(SalesData[[#This Row],[Order Date]]),DAY(SalesData[[#This Row],[Order Date]]),MONTH(SalesData[[#This Row],[Order Date]])),DATE(VALUE(RIGHT(SalesData[[#This Row],[Order Date]],4)),VALUE(LEFT(SalesData[[#This Row],[Order Date]],FIND("/",SalesData[[#This Row],[Order Date]])-1)),VALUE(MID(SalesData[[#This Row],[Order Date]],FIND("/",SalesData[[#This Row],[Order Date]])+1,FIND("/",SalesData[[#This Row],[Order Date]],FIND("/",SalesData[[#This Row],[Order Date]])+1)-FIND("/",SalesData[[#This Row],[Order Date]])-1))))</f>
        <v>42859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1FC7-8268-4BD7-AE02-098ED4A71B11}">
  <dimension ref="A1:E20"/>
  <sheetViews>
    <sheetView tabSelected="1" workbookViewId="0">
      <selection activeCell="B22" sqref="B22"/>
    </sheetView>
  </sheetViews>
  <sheetFormatPr defaultRowHeight="14.4" x14ac:dyDescent="0.3"/>
  <cols>
    <col min="1" max="1" width="42.77734375" bestFit="1" customWidth="1"/>
    <col min="2" max="2" width="39.5546875" bestFit="1" customWidth="1"/>
    <col min="3" max="3" width="25.44140625" bestFit="1" customWidth="1"/>
    <col min="4" max="5" width="81.109375" bestFit="1" customWidth="1"/>
  </cols>
  <sheetData>
    <row r="1" spans="1:5" x14ac:dyDescent="0.3">
      <c r="A1" s="3" t="s">
        <v>11811</v>
      </c>
    </row>
    <row r="3" spans="1:5" x14ac:dyDescent="0.3">
      <c r="A3" s="5" t="s">
        <v>11806</v>
      </c>
      <c r="B3" s="5" t="s">
        <v>11807</v>
      </c>
      <c r="C3" s="5" t="s">
        <v>11808</v>
      </c>
      <c r="D3" s="5" t="s">
        <v>11809</v>
      </c>
      <c r="E3" s="5" t="s">
        <v>11810</v>
      </c>
    </row>
    <row r="4" spans="1:5" x14ac:dyDescent="0.3">
      <c r="A4" s="4" t="s">
        <v>11812</v>
      </c>
      <c r="B4" s="4" t="s">
        <v>11829</v>
      </c>
      <c r="C4">
        <f>VLOOKUP(3,SalesData[],18,FALSE)</f>
        <v>14.62</v>
      </c>
      <c r="D4" t="str">
        <f ca="1">_xlfn.FORMULATEXT(C4)</f>
        <v>=VLOOKUP(3,SalesData,18,FALSE)</v>
      </c>
      <c r="E4" s="4" t="s">
        <v>11844</v>
      </c>
    </row>
    <row r="5" spans="1:5" x14ac:dyDescent="0.3">
      <c r="A5" t="s">
        <v>11813</v>
      </c>
      <c r="B5" t="s">
        <v>11829</v>
      </c>
      <c r="C5">
        <f>_xlfn.XLOOKUP(3,SalesData[Row ID],SalesData[Sales])</f>
        <v>14.62</v>
      </c>
      <c r="D5" t="str">
        <f ca="1">_xlfn.FORMULATEXT(C5)</f>
        <v>=XLOOKUP(3,SalesData[Row ID],SalesData[Sales])</v>
      </c>
      <c r="E5" s="4" t="s">
        <v>11845</v>
      </c>
    </row>
    <row r="6" spans="1:5" x14ac:dyDescent="0.3">
      <c r="A6" t="s">
        <v>11814</v>
      </c>
      <c r="B6" t="s">
        <v>11829</v>
      </c>
      <c r="C6">
        <f>INDEX(SalesData[Sales],MATCH(3,SalesData[Row ID],0))</f>
        <v>14.62</v>
      </c>
      <c r="D6" t="str">
        <f ca="1">_xlfn.FORMULATEXT(C6)</f>
        <v>=INDEX(SalesData[Sales],MATCH(3,SalesData[Row ID],0))</v>
      </c>
      <c r="E6" s="4" t="s">
        <v>11846</v>
      </c>
    </row>
    <row r="7" spans="1:5" x14ac:dyDescent="0.3">
      <c r="A7" t="s">
        <v>11815</v>
      </c>
      <c r="B7" t="s">
        <v>11830</v>
      </c>
      <c r="C7" t="str">
        <f>IF('Raw Data'!U5&gt;0,"Profit","Loss")</f>
        <v>Loss</v>
      </c>
      <c r="D7" t="str">
        <f ca="1">_xlfn.FORMULATEXT(C7)</f>
        <v>=IF('Raw Data'!U5&gt;0,"Profit","Loss")</v>
      </c>
      <c r="E7" s="4" t="s">
        <v>11847</v>
      </c>
    </row>
    <row r="8" spans="1:5" x14ac:dyDescent="0.3">
      <c r="A8" t="s">
        <v>11816</v>
      </c>
      <c r="B8" t="s">
        <v>11831</v>
      </c>
      <c r="C8" t="str">
        <f>IF('Raw Data'!R2&gt;500,"High",IF('Raw Data'!R2&gt;100,"Medium","Low"))</f>
        <v>Medium</v>
      </c>
      <c r="D8" t="str">
        <f ca="1">_xlfn.FORMULATEXT(C8)</f>
        <v>=IF('Raw Data'!R2&gt;500,"High",IF('Raw Data'!R2&gt;100,"Medium","Low"))</v>
      </c>
      <c r="E8" s="4" t="s">
        <v>11848</v>
      </c>
    </row>
    <row r="9" spans="1:5" x14ac:dyDescent="0.3">
      <c r="A9" t="s">
        <v>11817</v>
      </c>
      <c r="B9" t="s">
        <v>11832</v>
      </c>
      <c r="C9" s="6">
        <f>SUMIF(SalesData[Region],"West",SalesData[Sales])</f>
        <v>725457.82450000057</v>
      </c>
      <c r="D9" t="str">
        <f ca="1">_xlfn.FORMULATEXT(C9)</f>
        <v>=SUMIF(SalesData[Region],"West",SalesData[Sales])</v>
      </c>
      <c r="E9" s="4" t="s">
        <v>11849</v>
      </c>
    </row>
    <row r="10" spans="1:5" x14ac:dyDescent="0.3">
      <c r="A10" t="s">
        <v>11818</v>
      </c>
      <c r="B10" t="s">
        <v>11833</v>
      </c>
      <c r="C10">
        <f>SUMIFS(SalesData[Sales],SalesData[Region],"West",SalesData[Category],"Technology")</f>
        <v>251991.83199999997</v>
      </c>
      <c r="D10" t="str">
        <f ca="1">_xlfn.FORMULATEXT(C10)</f>
        <v>=SUMIFS(SalesData[Sales],SalesData[Region],"West",SalesData[Category],"Technology")</v>
      </c>
      <c r="E10" s="4" t="s">
        <v>11850</v>
      </c>
    </row>
    <row r="11" spans="1:5" x14ac:dyDescent="0.3">
      <c r="A11" t="s">
        <v>11819</v>
      </c>
      <c r="B11" t="s">
        <v>11834</v>
      </c>
      <c r="C11">
        <f>COUNTIFS(SalesData[Region],"West",SalesData[Profit],"&lt;0")</f>
        <v>318</v>
      </c>
      <c r="D11" t="str">
        <f ca="1">_xlfn.FORMULATEXT(C11)</f>
        <v>=COUNTIFS(SalesData[Region],"West",SalesData[Profit],"&lt;0")</v>
      </c>
      <c r="E11" s="4" t="s">
        <v>11851</v>
      </c>
    </row>
    <row r="12" spans="1:5" x14ac:dyDescent="0.3">
      <c r="A12" t="s">
        <v>11820</v>
      </c>
      <c r="B12" t="s">
        <v>11835</v>
      </c>
      <c r="C12" s="6">
        <f>AVERAGEIFS(SalesData[Discount],SalesData[Region],"Central")</f>
        <v>0.24035299182092129</v>
      </c>
      <c r="D12" t="str">
        <f ca="1">_xlfn.FORMULATEXT(C12)</f>
        <v>=AVERAGEIFS(SalesData[Discount],SalesData[Region],"Central")</v>
      </c>
      <c r="E12" s="4" t="s">
        <v>11852</v>
      </c>
    </row>
    <row r="13" spans="1:5" x14ac:dyDescent="0.3">
      <c r="A13" t="s">
        <v>11821</v>
      </c>
      <c r="B13" t="s">
        <v>11836</v>
      </c>
      <c r="C13" t="str">
        <f>UPPER('Raw Data'!G2)</f>
        <v>CLAIRE GUTE</v>
      </c>
      <c r="D13" t="str">
        <f ca="1">_xlfn.FORMULATEXT(C13)</f>
        <v>=UPPER('Raw Data'!G2)</v>
      </c>
      <c r="E13" s="4" t="s">
        <v>11853</v>
      </c>
    </row>
    <row r="14" spans="1:5" x14ac:dyDescent="0.3">
      <c r="A14" t="s">
        <v>11822</v>
      </c>
      <c r="B14" t="s">
        <v>11837</v>
      </c>
      <c r="C14" t="str">
        <f>LEFT('Raw Data'!G2,FIND(" ",'Raw Data'!G2)-1)</f>
        <v>Claire</v>
      </c>
      <c r="D14" t="str">
        <f ca="1">_xlfn.FORMULATEXT(C14)</f>
        <v>=LEFT('Raw Data'!G2,FIND(" ",'Raw Data'!G2)-1)</v>
      </c>
      <c r="E14" s="4" t="s">
        <v>11854</v>
      </c>
    </row>
    <row r="15" spans="1:5" x14ac:dyDescent="0.3">
      <c r="A15" t="s">
        <v>11823</v>
      </c>
      <c r="B15" t="s">
        <v>11838</v>
      </c>
      <c r="C15" t="str">
        <f>PROPER(TRIM("  claire   gute  "))</f>
        <v>Claire Gute</v>
      </c>
      <c r="D15" t="str">
        <f ca="1">_xlfn.FORMULATEXT(C15)</f>
        <v>=PROPER(TRIM("  claire   gute  "))</v>
      </c>
      <c r="E15" s="4" t="s">
        <v>11855</v>
      </c>
    </row>
    <row r="16" spans="1:5" x14ac:dyDescent="0.3">
      <c r="A16" t="s">
        <v>11824</v>
      </c>
      <c r="B16" t="s">
        <v>11839</v>
      </c>
      <c r="C16" t="str">
        <f>_xlfn.CONCAT('Raw Data'!B2," - ",'Raw Data'!G2)</f>
        <v>CA-2016-152156 - Claire Gute</v>
      </c>
      <c r="D16" t="str">
        <f ca="1">_xlfn.FORMULATEXT(C16)</f>
        <v>=CONCAT('Raw Data'!B2," - ",'Raw Data'!G2)</v>
      </c>
      <c r="E16" s="4" t="s">
        <v>11856</v>
      </c>
    </row>
    <row r="17" spans="1:5" x14ac:dyDescent="0.3">
      <c r="A17" t="s">
        <v>11825</v>
      </c>
      <c r="B17" t="s">
        <v>11840</v>
      </c>
      <c r="C17">
        <f>LEN('Raw Data'!G2)</f>
        <v>11</v>
      </c>
      <c r="D17" t="str">
        <f ca="1">_xlfn.FORMULATEXT(C17)</f>
        <v>=LEN('Raw Data'!G2)</v>
      </c>
      <c r="E17" s="4" t="s">
        <v>11857</v>
      </c>
    </row>
    <row r="18" spans="1:5" x14ac:dyDescent="0.3">
      <c r="A18" t="s">
        <v>11826</v>
      </c>
      <c r="B18" t="s">
        <v>11841</v>
      </c>
      <c r="C18" t="str">
        <f>IFERROR(VLOOKUP(99999,SalesData[],18,FALSE),"Not found")</f>
        <v>Not found</v>
      </c>
      <c r="D18" t="str">
        <f ca="1">_xlfn.FORMULATEXT(C18)</f>
        <v>=IFERROR(VLOOKUP(99999,SalesData,18,FALSE),"Not found")</v>
      </c>
      <c r="E18" s="4" t="s">
        <v>11858</v>
      </c>
    </row>
    <row r="19" spans="1:5" x14ac:dyDescent="0.3">
      <c r="A19" t="s">
        <v>11827</v>
      </c>
      <c r="B19" t="s">
        <v>11842</v>
      </c>
      <c r="C19" t="str">
        <f>IFERROR(VLOOKUP("3",SalesData[],18,FALSE),"Mismatch: text vs number")</f>
        <v>Mismatch: text vs number</v>
      </c>
      <c r="D19" t="str">
        <f ca="1">_xlfn.FORMULATEXT(C19)</f>
        <v>=IFERROR(VLOOKUP("3",SalesData,18,FALSE),"Mismatch: text vs number")</v>
      </c>
      <c r="E19" s="4" t="s">
        <v>11859</v>
      </c>
    </row>
    <row r="20" spans="1:5" x14ac:dyDescent="0.3">
      <c r="A20" t="s">
        <v>11828</v>
      </c>
      <c r="B20" t="s">
        <v>11843</v>
      </c>
      <c r="C20" t="str">
        <f>IF(Z1="","Blank cell","Has value")</f>
        <v>Blank cell</v>
      </c>
      <c r="D20" t="str">
        <f ca="1">_xlfn.FORMULATEXT(C20)</f>
        <v>=IF(Z1="","Blank cell","Has value")</v>
      </c>
      <c r="E20" s="4" t="s">
        <v>11860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Formulas 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RABIA KHAN</cp:lastModifiedBy>
  <dcterms:created xsi:type="dcterms:W3CDTF">2026-10-03T06:02:48Z</dcterms:created>
  <dcterms:modified xsi:type="dcterms:W3CDTF">2026-10-06T10:33:12Z</dcterms:modified>
</cp:coreProperties>
</file>