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18\"/>
    </mc:Choice>
  </mc:AlternateContent>
  <xr:revisionPtr revIDLastSave="0" documentId="13_ncr:1_{863BF47C-39A1-4A9B-89E0-AE06015EB74C}" xr6:coauthVersionLast="47" xr6:coauthVersionMax="47" xr10:uidLastSave="{00000000-0000-0000-0000-000000000000}"/>
  <bookViews>
    <workbookView xWindow="11424" yWindow="0" windowWidth="11712" windowHeight="12336" activeTab="1" xr2:uid="{F9AC04D6-D9F2-4A46-93C1-E01F94FA7B30}"/>
  </bookViews>
  <sheets>
    <sheet name="Raw Data" sheetId="1" r:id="rId1"/>
    <sheet name="Region Performance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1" l="1"/>
  <c r="B8" i="11"/>
  <c r="B5" i="11"/>
  <c r="B7" i="11"/>
  <c r="B4" i="11"/>
  <c r="B6" i="11"/>
  <c r="E6" i="11"/>
  <c r="E5" i="11"/>
  <c r="E7" i="11"/>
  <c r="E4" i="11"/>
  <c r="C5" i="11"/>
  <c r="C7" i="11"/>
  <c r="C4" i="11"/>
  <c r="C6" i="1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G4" i="11" l="1"/>
  <c r="D4" i="11"/>
  <c r="G5" i="11"/>
  <c r="D5" i="11"/>
  <c r="G7" i="11"/>
  <c r="D7" i="11"/>
  <c r="G6" i="11"/>
  <c r="D6" i="11"/>
  <c r="F6" i="11"/>
  <c r="F5" i="11"/>
  <c r="F7" i="11"/>
  <c r="F4" i="11"/>
  <c r="D8" i="11" l="1"/>
</calcChain>
</file>

<file path=xl/sharedStrings.xml><?xml version="1.0" encoding="utf-8"?>
<sst xmlns="http://schemas.openxmlformats.org/spreadsheetml/2006/main" count="142005" uniqueCount="11814">
  <si>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</si>
  <si>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</si>
  <si>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</si>
  <si>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</si>
  <si>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</si>
  <si>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</si>
  <si>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</si>
  <si>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</si>
  <si>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</si>
  <si>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</si>
  <si>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</si>
  <si>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</si>
  <si>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</si>
  <si>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</si>
  <si>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</si>
  <si>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</si>
  <si>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</si>
  <si>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</si>
  <si>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</si>
  <si>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</si>
  <si>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</si>
  <si>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</si>
  <si>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</si>
  <si>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</si>
  <si>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</si>
  <si>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</si>
  <si>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</si>
  <si>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</si>
  <si>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</si>
  <si>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</si>
  <si>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</si>
  <si>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</si>
  <si>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</si>
  <si>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</si>
  <si>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</si>
  <si>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</si>
  <si>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</si>
  <si>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</si>
  <si>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</si>
  <si>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</si>
  <si>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</si>
  <si>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</si>
  <si>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</si>
  <si>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</si>
  <si>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</si>
  <si>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</si>
  <si>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</si>
  <si>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</si>
  <si>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</si>
  <si>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</si>
  <si>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</si>
  <si>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</si>
  <si>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</si>
  <si>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</si>
  <si>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</si>
  <si>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</si>
  <si>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</si>
  <si>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</si>
  <si>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</si>
  <si>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</si>
  <si>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</si>
  <si>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</si>
  <si>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</si>
  <si>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</si>
  <si>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</si>
  <si>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</si>
  <si>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</si>
  <si>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</si>
  <si>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</si>
  <si>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</si>
  <si>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</si>
  <si>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</si>
  <si>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</si>
  <si>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</si>
  <si>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</si>
  <si>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</si>
  <si>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</si>
  <si>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</si>
  <si>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</si>
  <si>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</si>
  <si>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</si>
  <si>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</si>
  <si>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</si>
  <si>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</si>
  <si>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</si>
  <si>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</si>
  <si>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</si>
  <si>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</si>
  <si>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</si>
  <si>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</si>
  <si>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</si>
  <si>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</si>
  <si>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</si>
  <si>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</si>
  <si>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</si>
  <si>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</si>
  <si>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</si>
  <si>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</si>
  <si>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</si>
  <si>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</si>
  <si>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</si>
  <si>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</si>
  <si>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</si>
  <si>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</si>
  <si>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</si>
  <si>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</si>
  <si>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</si>
  <si>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</si>
  <si>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</si>
  <si>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</si>
  <si>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</si>
  <si>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</si>
  <si>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</si>
  <si>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</si>
  <si>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</si>
  <si>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</si>
  <si>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</si>
  <si>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</si>
  <si>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</si>
  <si>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</si>
  <si>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</si>
  <si>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</si>
  <si>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</si>
  <si>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</si>
  <si>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</si>
  <si>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</si>
  <si>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</si>
  <si>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</si>
  <si>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</si>
  <si>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</si>
  <si>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</si>
  <si>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</si>
  <si>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</si>
  <si>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</si>
  <si>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</si>
  <si>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</si>
  <si>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</si>
  <si>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</si>
  <si>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</si>
  <si>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</si>
  <si>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</si>
  <si>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</si>
  <si>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</si>
  <si>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</si>
  <si>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</si>
  <si>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</si>
  <si>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</si>
  <si>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</si>
  <si>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</si>
  <si>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</si>
  <si>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</si>
  <si>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</si>
  <si>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</si>
  <si>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</si>
  <si>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</si>
  <si>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</si>
  <si>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</si>
  <si>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</si>
  <si>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</si>
  <si>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</si>
  <si>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</si>
  <si>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</si>
  <si>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</si>
  <si>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</si>
  <si>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</si>
  <si>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</si>
  <si>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</si>
  <si>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</si>
  <si>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</si>
  <si>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</si>
  <si>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</si>
  <si>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</si>
  <si>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</si>
  <si>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</si>
  <si>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</si>
  <si>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</si>
  <si>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</si>
  <si>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</si>
  <si>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</si>
  <si>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</si>
  <si>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</si>
  <si>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</si>
  <si>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</si>
  <si>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</si>
  <si>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</si>
  <si>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</si>
  <si>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</si>
  <si>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</si>
  <si>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</si>
  <si>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</si>
  <si>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</si>
  <si>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</si>
  <si>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</si>
  <si>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</si>
  <si>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</si>
  <si>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</si>
  <si>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</si>
  <si>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</si>
  <si>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</si>
  <si>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</si>
  <si>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</si>
  <si>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</si>
  <si>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</si>
  <si>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</si>
  <si>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</si>
  <si>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</si>
  <si>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</si>
  <si>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</si>
  <si>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</si>
  <si>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</si>
  <si>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</si>
  <si>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</si>
  <si>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</si>
  <si>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</si>
  <si>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</si>
  <si>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</si>
  <si>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</si>
  <si>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</si>
  <si>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</si>
  <si>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</si>
  <si>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</si>
  <si>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</si>
  <si>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</si>
  <si>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</si>
  <si>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</si>
  <si>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</si>
  <si>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</si>
  <si>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</si>
  <si>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</si>
  <si>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</si>
  <si>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</si>
  <si>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</si>
  <si>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</si>
  <si>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</si>
  <si>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</si>
  <si>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</si>
  <si>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</si>
  <si>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</si>
  <si>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</si>
  <si>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</si>
  <si>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</si>
  <si>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</si>
  <si>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</si>
  <si>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</si>
  <si>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</si>
  <si>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</si>
  <si>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</si>
  <si>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</si>
  <si>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</si>
  <si>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</si>
  <si>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</si>
  <si>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</si>
  <si>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</si>
  <si>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</si>
  <si>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</si>
  <si>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</si>
  <si>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</si>
  <si>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</si>
  <si>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</si>
  <si>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</si>
  <si>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</si>
  <si>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</si>
  <si>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</si>
  <si>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</si>
  <si>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</si>
  <si>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</si>
  <si>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</si>
  <si>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</si>
  <si>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</si>
  <si>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</si>
  <si>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</si>
  <si>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</si>
  <si>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</si>
  <si>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</si>
  <si>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</si>
  <si>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</si>
  <si>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</si>
  <si>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</si>
  <si>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</si>
  <si>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</si>
  <si>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</si>
  <si>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</si>
  <si>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</si>
  <si>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</si>
  <si>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</si>
  <si>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</si>
  <si>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</si>
  <si>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</si>
  <si>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</si>
  <si>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</si>
  <si>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</si>
  <si>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</si>
  <si>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</si>
  <si>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</si>
  <si>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</si>
  <si>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</si>
  <si>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</si>
  <si>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</si>
  <si>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</si>
  <si>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</si>
  <si>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</si>
  <si>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</si>
  <si>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</si>
  <si>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</si>
  <si>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</si>
  <si>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</si>
  <si>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</si>
  <si>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</si>
  <si>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</si>
  <si>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</si>
  <si>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</si>
  <si>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</si>
  <si>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</si>
  <si>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</si>
  <si>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</si>
  <si>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</si>
  <si>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</si>
  <si>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</si>
  <si>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</si>
  <si>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</si>
  <si>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</si>
  <si>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</si>
  <si>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</si>
  <si>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</si>
  <si>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</si>
  <si>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</si>
  <si>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</si>
  <si>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</si>
  <si>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</si>
  <si>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</si>
  <si>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</si>
  <si>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</si>
  <si>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</si>
  <si>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</si>
  <si>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</si>
  <si>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</si>
  <si>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</si>
  <si>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</si>
  <si>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</si>
  <si>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</si>
  <si>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</si>
  <si>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</si>
  <si>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</si>
  <si>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</si>
  <si>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</si>
  <si>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</si>
  <si>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</si>
  <si>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</si>
  <si>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</si>
  <si>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</si>
  <si>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</si>
  <si>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</si>
  <si>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</si>
  <si>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</si>
  <si>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</si>
  <si>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</si>
  <si>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</si>
  <si>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</si>
  <si>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</si>
  <si>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</si>
  <si>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</si>
  <si>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</si>
  <si>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</si>
  <si>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</si>
  <si>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</si>
  <si>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</si>
  <si>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</si>
  <si>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</si>
  <si>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</si>
  <si>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</si>
  <si>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</si>
  <si>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</si>
  <si>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</si>
  <si>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</si>
  <si>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</si>
  <si>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</si>
  <si>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</si>
  <si>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</si>
  <si>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</si>
  <si>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</si>
  <si>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</si>
  <si>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</si>
  <si>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</si>
  <si>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</si>
  <si>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</si>
  <si>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</si>
  <si>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</si>
  <si>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</si>
  <si>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</si>
  <si>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</si>
  <si>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</si>
  <si>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</si>
  <si>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</si>
  <si>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</si>
  <si>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</si>
  <si>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</si>
  <si>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</si>
  <si>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</si>
  <si>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</si>
  <si>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</si>
  <si>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</si>
  <si>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</si>
  <si>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</si>
  <si>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</si>
  <si>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</si>
  <si>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</si>
  <si>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</si>
  <si>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</si>
  <si>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</si>
  <si>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</si>
  <si>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</si>
  <si>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</si>
  <si>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</si>
  <si>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</si>
  <si>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</si>
  <si>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</si>
  <si>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</si>
  <si>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</si>
  <si>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</si>
  <si>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</si>
  <si>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</si>
  <si>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</si>
  <si>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</si>
  <si>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</si>
  <si>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</si>
  <si>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</si>
  <si>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</si>
  <si>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</si>
  <si>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</si>
  <si>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</si>
  <si>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</si>
  <si>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</si>
  <si>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</si>
  <si>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</si>
  <si>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</si>
  <si>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</si>
  <si>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</si>
  <si>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</si>
  <si>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</si>
  <si>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</si>
  <si>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</si>
  <si>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</si>
  <si>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</si>
  <si>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</si>
  <si>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</si>
  <si>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</si>
  <si>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</si>
  <si>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</si>
  <si>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</si>
  <si>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</si>
  <si>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</si>
  <si>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</si>
  <si>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</si>
  <si>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</si>
  <si>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</si>
  <si>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</si>
  <si>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</si>
  <si>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</si>
  <si>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</si>
  <si>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</si>
  <si>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</si>
  <si>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</si>
  <si>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</si>
  <si>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</si>
  <si>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</si>
  <si>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</si>
  <si>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</si>
  <si>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</si>
  <si>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</si>
  <si>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</si>
  <si>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</si>
  <si>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</si>
  <si>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</si>
  <si>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</si>
  <si>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</si>
  <si>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</si>
  <si>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</si>
  <si>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</si>
  <si>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</si>
  <si>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</si>
  <si>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</si>
  <si>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</si>
  <si>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</si>
  <si>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</si>
  <si>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</si>
  <si>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</si>
  <si>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</si>
  <si>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</si>
  <si>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</si>
  <si>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</si>
  <si>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</si>
  <si>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</si>
  <si>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</si>
  <si>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</si>
  <si>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</si>
  <si>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</si>
  <si>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</si>
  <si>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</si>
  <si>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</si>
  <si>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</si>
  <si>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</si>
  <si>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</si>
  <si>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</si>
  <si>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</si>
  <si>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</si>
  <si>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</si>
  <si>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</si>
  <si>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</si>
  <si>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</si>
  <si>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</si>
  <si>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</si>
  <si>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</si>
  <si>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</si>
  <si>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</si>
  <si>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</si>
  <si>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</si>
  <si>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</si>
  <si>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</si>
  <si>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</si>
  <si>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</si>
  <si>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</si>
  <si>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</si>
  <si>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</si>
  <si>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</si>
  <si>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</si>
  <si>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</si>
  <si>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</si>
  <si>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</si>
  <si>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</si>
  <si>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</si>
  <si>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</si>
  <si>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</si>
  <si>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</si>
  <si>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</si>
  <si>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</si>
  <si>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</si>
  <si>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</si>
  <si>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</si>
  <si>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</si>
  <si>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</si>
  <si>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</si>
  <si>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</si>
  <si>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</si>
  <si>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</si>
  <si>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</si>
  <si>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</si>
  <si>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</si>
  <si>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</si>
  <si>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</si>
  <si>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</si>
  <si>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</si>
  <si>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</si>
  <si>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</si>
  <si>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</si>
  <si>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</si>
  <si>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</si>
  <si>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</si>
  <si>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</si>
  <si>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</si>
  <si>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</si>
  <si>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</si>
  <si>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</si>
  <si>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</si>
  <si>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</si>
  <si>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</si>
  <si>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</si>
  <si>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</si>
  <si>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</si>
  <si>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</si>
  <si>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</si>
  <si>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</si>
  <si>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</si>
  <si>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</si>
  <si>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</si>
  <si>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</si>
  <si>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</si>
  <si>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</si>
  <si>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</si>
  <si>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</si>
  <si>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</si>
  <si>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</si>
  <si>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</si>
  <si>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</si>
  <si>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</si>
  <si>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</si>
  <si>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</si>
  <si>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</si>
  <si>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</si>
  <si>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</si>
  <si>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</si>
  <si>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</si>
  <si>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</si>
  <si>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</si>
  <si>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</si>
  <si>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</si>
  <si>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</si>
  <si>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</si>
  <si>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</si>
  <si>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</si>
  <si>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</si>
  <si>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</si>
  <si>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</si>
  <si>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</si>
  <si>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</si>
  <si>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</si>
  <si>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</si>
  <si>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</si>
  <si>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</si>
  <si>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</si>
  <si>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</si>
  <si>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</si>
  <si>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</si>
  <si>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</si>
  <si>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</si>
  <si>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</si>
  <si>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</si>
  <si>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</si>
  <si>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</si>
  <si>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</si>
  <si>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</si>
  <si>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</si>
  <si>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</si>
  <si>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</si>
  <si>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</si>
  <si>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</si>
  <si>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</si>
  <si>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</si>
  <si>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</si>
  <si>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</si>
  <si>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</si>
  <si>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</si>
  <si>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</si>
  <si>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</si>
  <si>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</si>
  <si>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</si>
  <si>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</si>
  <si>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</si>
  <si>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</si>
  <si>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</si>
  <si>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</si>
  <si>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</si>
  <si>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</si>
  <si>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</si>
  <si>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</si>
  <si>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</si>
  <si>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</si>
  <si>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</si>
  <si>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</si>
  <si>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</si>
  <si>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</si>
  <si>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</si>
  <si>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</si>
  <si>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</si>
  <si>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</si>
  <si>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</si>
  <si>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</si>
  <si>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</si>
  <si>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</si>
  <si>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</si>
  <si>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</si>
  <si>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</si>
  <si>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</si>
  <si>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</si>
  <si>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</si>
  <si>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</si>
  <si>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</si>
  <si>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</si>
  <si>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</si>
  <si>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</si>
  <si>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</si>
  <si>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</si>
  <si>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</si>
  <si>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</si>
  <si>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</si>
  <si>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</si>
  <si>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</si>
  <si>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</si>
  <si>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</si>
  <si>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</si>
  <si>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</si>
  <si>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</si>
  <si>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</si>
  <si>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</si>
  <si>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</si>
  <si>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</si>
  <si>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</si>
  <si>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</si>
  <si>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</si>
  <si>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</si>
  <si>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</si>
  <si>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</si>
  <si>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</si>
  <si>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</si>
  <si>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</si>
  <si>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</si>
  <si>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</si>
  <si>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</si>
  <si>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</si>
  <si>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</si>
  <si>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</si>
  <si>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</si>
  <si>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</si>
  <si>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</si>
  <si>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</si>
  <si>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</si>
  <si>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</si>
  <si>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</si>
  <si>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</si>
  <si>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</si>
  <si>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</si>
  <si>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</si>
  <si>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</si>
  <si>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</si>
  <si>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</si>
  <si>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</si>
  <si>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</si>
  <si>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</si>
  <si>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</si>
  <si>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</si>
  <si>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</si>
  <si>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</si>
  <si>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</si>
  <si>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</si>
  <si>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</si>
  <si>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</si>
  <si>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</si>
  <si>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</si>
  <si>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</si>
  <si>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</si>
  <si>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</si>
  <si>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</si>
  <si>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</si>
  <si>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</si>
  <si>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</si>
  <si>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</si>
  <si>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</si>
  <si>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</si>
  <si>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</si>
  <si>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</si>
  <si>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</si>
  <si>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</si>
  <si>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</si>
  <si>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</si>
  <si>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</si>
  <si>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</si>
  <si>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</si>
  <si>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</si>
  <si>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</si>
  <si>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</si>
  <si>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</si>
  <si>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</si>
  <si>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</si>
  <si>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</si>
  <si>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</si>
  <si>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</si>
  <si>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</si>
  <si>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</si>
  <si>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</si>
  <si>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</si>
  <si>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</si>
  <si>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</si>
  <si>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</si>
  <si>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</si>
  <si>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</si>
  <si>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</si>
  <si>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</si>
  <si>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</si>
  <si>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</si>
  <si>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</si>
  <si>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</si>
  <si>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</si>
  <si>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</si>
  <si>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</si>
  <si>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</si>
  <si>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</si>
  <si>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</si>
  <si>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</si>
  <si>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</si>
  <si>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</si>
  <si>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</si>
  <si>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</si>
  <si>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</si>
  <si>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</si>
  <si>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</si>
  <si>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</si>
  <si>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</si>
  <si>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</si>
  <si>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</si>
  <si>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</si>
  <si>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</si>
  <si>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</si>
  <si>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</si>
  <si>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</si>
  <si>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</si>
  <si>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</si>
  <si>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</si>
  <si>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</si>
  <si>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</si>
  <si>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</si>
  <si>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</si>
  <si>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</si>
  <si>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</si>
  <si>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</si>
  <si>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</si>
  <si>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</si>
  <si>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</si>
  <si>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</si>
  <si>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</si>
  <si>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</si>
  <si>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</si>
  <si>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</si>
  <si>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</si>
  <si>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</si>
  <si>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</si>
  <si>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</si>
  <si>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</si>
  <si>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</si>
  <si>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</si>
  <si>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</si>
  <si>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</si>
  <si>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</si>
  <si>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</si>
  <si>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</si>
  <si>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</si>
  <si>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</si>
  <si>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</si>
  <si>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</si>
  <si>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</si>
  <si>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</si>
  <si>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</si>
  <si>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</si>
  <si>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</si>
  <si>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</si>
  <si>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</si>
  <si>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</si>
  <si>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</si>
  <si>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</si>
  <si>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</si>
  <si>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</si>
  <si>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</si>
  <si>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</si>
  <si>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</si>
  <si>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</si>
  <si>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</si>
  <si>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</si>
  <si>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</si>
  <si>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</si>
  <si>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</si>
  <si>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</si>
  <si>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</si>
  <si>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</si>
  <si>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</si>
  <si>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</si>
  <si>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</si>
  <si>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</si>
  <si>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</si>
  <si>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</si>
  <si>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</si>
  <si>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</si>
  <si>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</si>
  <si>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</si>
  <si>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</si>
  <si>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</si>
  <si>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</si>
  <si>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</si>
  <si>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</si>
  <si>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</si>
  <si>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</si>
  <si>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</si>
  <si>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</si>
  <si>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</si>
  <si>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</si>
  <si>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</si>
  <si>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</si>
  <si>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</si>
  <si>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</si>
  <si>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</si>
  <si>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</si>
  <si>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</si>
  <si>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</si>
  <si>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</si>
  <si>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</si>
  <si>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</si>
  <si>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</si>
  <si>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</si>
  <si>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</si>
  <si>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</si>
  <si>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</si>
  <si>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</si>
  <si>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</si>
  <si>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</si>
  <si>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</si>
  <si>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</si>
  <si>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</si>
  <si>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</si>
  <si>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</si>
  <si>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</si>
  <si>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</si>
  <si>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</si>
  <si>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</si>
  <si>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</si>
  <si>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</si>
  <si>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</si>
  <si>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</si>
  <si>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</si>
  <si>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</si>
  <si>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</si>
  <si>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</si>
  <si>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</si>
  <si>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</si>
  <si>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</si>
  <si>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</si>
  <si>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</si>
  <si>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</si>
  <si>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</si>
  <si>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</si>
  <si>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</si>
  <si>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</si>
  <si>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</si>
  <si>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</si>
  <si>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</si>
  <si>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</si>
  <si>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</si>
  <si>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</si>
  <si>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</si>
  <si>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</si>
  <si>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</si>
  <si>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</si>
  <si>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</si>
  <si>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</si>
  <si>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</si>
  <si>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</si>
  <si>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</si>
  <si>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</si>
  <si>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</si>
  <si>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</si>
  <si>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</si>
  <si>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</si>
  <si>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</si>
  <si>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</si>
  <si>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</si>
  <si>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</si>
  <si>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</si>
  <si>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</si>
  <si>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</si>
  <si>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</si>
  <si>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</si>
  <si>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</si>
  <si>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</si>
  <si>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</si>
  <si>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</si>
  <si>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</si>
  <si>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</si>
  <si>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</si>
  <si>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</si>
  <si>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</si>
  <si>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</si>
  <si>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</si>
  <si>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</si>
  <si>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</si>
  <si>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</si>
  <si>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</si>
  <si>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</si>
  <si>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</si>
  <si>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</si>
  <si>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</si>
  <si>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</si>
  <si>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</si>
  <si>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</si>
  <si>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</si>
  <si>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</si>
  <si>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</si>
  <si>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</si>
  <si>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</si>
  <si>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</si>
  <si>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</si>
  <si>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</si>
  <si>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</si>
  <si>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</si>
  <si>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</si>
  <si>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</si>
  <si>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</si>
  <si>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</si>
  <si>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</si>
  <si>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</si>
  <si>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</si>
  <si>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</si>
  <si>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</si>
  <si>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</si>
  <si>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</si>
  <si>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</si>
  <si>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</si>
  <si>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</si>
  <si>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</si>
  <si>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</si>
  <si>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</si>
  <si>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</si>
  <si>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</si>
  <si>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</si>
  <si>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</si>
  <si>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</si>
  <si>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</si>
  <si>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</si>
  <si>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</si>
  <si>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</si>
  <si>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</si>
  <si>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</si>
  <si>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</si>
  <si>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</si>
  <si>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</si>
  <si>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</si>
  <si>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</si>
  <si>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</si>
  <si>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</si>
  <si>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</si>
  <si>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</si>
  <si>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</si>
  <si>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</si>
  <si>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</si>
  <si>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</si>
  <si>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</si>
  <si>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</si>
  <si>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</si>
  <si>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</si>
  <si>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</si>
  <si>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</si>
  <si>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</si>
  <si>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</si>
  <si>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</si>
  <si>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</si>
  <si>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</si>
  <si>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</si>
  <si>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</si>
  <si>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</si>
  <si>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</si>
  <si>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</si>
  <si>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</si>
  <si>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</si>
  <si>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</si>
  <si>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</si>
  <si>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</si>
  <si>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</si>
  <si>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</si>
  <si>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</si>
  <si>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</si>
  <si>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</si>
  <si>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</si>
  <si>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</si>
  <si>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</si>
  <si>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</si>
  <si>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</si>
  <si>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</si>
  <si>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</si>
  <si>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</si>
  <si>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</si>
  <si>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</si>
  <si>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</si>
  <si>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</si>
  <si>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</si>
  <si>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</si>
  <si>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</si>
  <si>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</si>
  <si>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</si>
  <si>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</si>
  <si>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</si>
  <si>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</si>
  <si>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</si>
  <si>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</si>
  <si>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</si>
  <si>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</si>
  <si>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</si>
  <si>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</si>
  <si>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</si>
  <si>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</si>
  <si>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</si>
  <si>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</si>
  <si>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</si>
  <si>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</si>
  <si>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</si>
  <si>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</si>
  <si>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</si>
  <si>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</si>
  <si>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</si>
  <si>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</si>
  <si>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</si>
  <si>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</si>
  <si>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</si>
  <si>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</si>
  <si>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</si>
  <si>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</si>
  <si>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</si>
  <si>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</si>
  <si>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</si>
  <si>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</si>
  <si>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</si>
  <si>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</si>
  <si>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</si>
  <si>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</si>
  <si>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</si>
  <si>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</si>
  <si>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</si>
  <si>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</si>
  <si>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</si>
  <si>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</si>
  <si>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</si>
  <si>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</si>
  <si>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</si>
  <si>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</si>
  <si>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</si>
  <si>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</si>
  <si>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</si>
  <si>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</si>
  <si>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</si>
  <si>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</si>
  <si>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</si>
  <si>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</si>
  <si>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</si>
  <si>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</si>
  <si>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</si>
  <si>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</si>
  <si>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</si>
  <si>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</si>
  <si>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</si>
  <si>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</si>
  <si>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</si>
  <si>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</si>
  <si>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</si>
  <si>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</si>
  <si>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</si>
  <si>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</si>
  <si>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</si>
  <si>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</si>
  <si>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</si>
  <si>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</si>
  <si>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</si>
  <si>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</si>
  <si>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</si>
  <si>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</si>
  <si>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</si>
  <si>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</si>
  <si>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</si>
  <si>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</si>
  <si>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</si>
  <si>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</si>
  <si>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</si>
  <si>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</si>
  <si>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</si>
  <si>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</si>
  <si>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</si>
  <si>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</si>
  <si>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</si>
  <si>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</si>
  <si>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</si>
  <si>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</si>
  <si>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</si>
  <si>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</si>
  <si>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</si>
  <si>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</si>
  <si>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</si>
  <si>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</si>
  <si>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</si>
  <si>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</si>
  <si>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</si>
  <si>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</si>
  <si>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</si>
  <si>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</si>
  <si>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</si>
  <si>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</si>
  <si>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</si>
  <si>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</si>
  <si>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</si>
  <si>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</si>
  <si>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</si>
  <si>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</si>
  <si>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</si>
  <si>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</si>
  <si>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</si>
  <si>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</si>
  <si>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</si>
  <si>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</si>
  <si>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</si>
  <si>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</si>
  <si>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</si>
  <si>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</si>
  <si>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</si>
  <si>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</si>
  <si>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</si>
  <si>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</si>
  <si>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</si>
  <si>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</si>
  <si>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</si>
  <si>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</si>
  <si>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</si>
  <si>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</si>
  <si>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</si>
  <si>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</si>
  <si>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</si>
  <si>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</si>
  <si>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</si>
  <si>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</si>
  <si>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</si>
  <si>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</si>
  <si>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</si>
  <si>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</si>
  <si>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</si>
  <si>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</si>
  <si>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</si>
  <si>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</si>
  <si>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</si>
  <si>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</si>
  <si>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</si>
  <si>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</si>
  <si>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</si>
  <si>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</si>
  <si>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</si>
  <si>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</si>
  <si>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</si>
  <si>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</si>
  <si>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</si>
  <si>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</si>
  <si>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</si>
  <si>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</si>
  <si>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</si>
  <si>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</si>
  <si>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</si>
  <si>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</si>
  <si>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</si>
  <si>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</si>
  <si>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</si>
  <si>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</si>
  <si>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</si>
  <si>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</si>
  <si>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</si>
  <si>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</si>
  <si>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</si>
  <si>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</si>
  <si>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</si>
  <si>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</si>
  <si>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</si>
  <si>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</si>
  <si>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</si>
  <si>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</si>
  <si>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</si>
  <si>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</si>
  <si>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</si>
  <si>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</si>
  <si>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</si>
  <si>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</si>
  <si>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</si>
  <si>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</si>
  <si>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</si>
  <si>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</si>
  <si>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</si>
  <si>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</si>
  <si>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</si>
  <si>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</si>
  <si>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</si>
  <si>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</si>
  <si>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</si>
  <si>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</si>
  <si>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</si>
  <si>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</si>
  <si>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</si>
  <si>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</si>
  <si>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</si>
  <si>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</si>
  <si>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</si>
  <si>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</si>
  <si>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</si>
  <si>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</si>
  <si>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</si>
  <si>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</si>
  <si>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</si>
  <si>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</si>
  <si>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</si>
  <si>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</si>
  <si>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</si>
  <si>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</si>
  <si>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</si>
  <si>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</si>
  <si>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</si>
  <si>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</si>
  <si>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</si>
  <si>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</si>
  <si>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</si>
  <si>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</si>
  <si>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</si>
  <si>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</si>
  <si>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</si>
  <si>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</si>
  <si>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</si>
  <si>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</si>
  <si>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</si>
  <si>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</si>
  <si>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</si>
  <si>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</si>
  <si>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</si>
  <si>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</si>
  <si>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</si>
  <si>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</si>
  <si>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</si>
  <si>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</si>
  <si>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</si>
  <si>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</si>
  <si>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</si>
  <si>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</si>
  <si>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</si>
  <si>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</si>
  <si>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</si>
  <si>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</si>
  <si>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</si>
  <si>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</si>
  <si>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</si>
  <si>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</si>
  <si>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</si>
  <si>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</si>
  <si>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</si>
  <si>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</si>
  <si>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</si>
  <si>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</si>
  <si>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</si>
  <si>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</si>
  <si>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</si>
  <si>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</si>
  <si>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</si>
  <si>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</si>
  <si>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</si>
  <si>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</si>
  <si>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</si>
  <si>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</si>
  <si>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</si>
  <si>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</si>
  <si>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</si>
  <si>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</si>
  <si>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</si>
  <si>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</si>
  <si>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</si>
  <si>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</si>
  <si>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</si>
  <si>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</si>
  <si>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</si>
  <si>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</si>
  <si>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</si>
  <si>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</si>
  <si>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</si>
  <si>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</si>
  <si>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</si>
  <si>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</si>
  <si>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</si>
  <si>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</si>
  <si>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</si>
  <si>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</si>
  <si>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</si>
  <si>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</si>
  <si>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</si>
  <si>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</si>
  <si>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</si>
  <si>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</si>
  <si>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</si>
  <si>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</si>
  <si>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</si>
  <si>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</si>
  <si>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</si>
  <si>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</si>
  <si>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</si>
  <si>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</si>
  <si>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</si>
  <si>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</si>
  <si>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</si>
  <si>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</si>
  <si>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</si>
  <si>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</si>
  <si>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</si>
  <si>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</si>
  <si>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</si>
  <si>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</si>
  <si>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</si>
  <si>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</si>
  <si>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</si>
  <si>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</si>
  <si>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</si>
  <si>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</si>
  <si>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</si>
  <si>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</si>
  <si>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</si>
  <si>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</si>
  <si>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</si>
  <si>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</si>
  <si>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</si>
  <si>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</si>
  <si>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</si>
  <si>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</si>
  <si>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</si>
  <si>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</si>
  <si>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</si>
  <si>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</si>
  <si>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</si>
  <si>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</si>
  <si>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</si>
  <si>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</si>
  <si>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</si>
  <si>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</si>
  <si>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</si>
  <si>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</si>
  <si>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</si>
  <si>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</si>
  <si>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</si>
  <si>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</si>
  <si>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</si>
  <si>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</si>
  <si>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</si>
  <si>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</si>
  <si>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</si>
  <si>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</si>
  <si>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</si>
  <si>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</si>
  <si>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</si>
  <si>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</si>
  <si>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</si>
  <si>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</si>
  <si>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</si>
  <si>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</si>
  <si>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</si>
  <si>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</si>
  <si>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</si>
  <si>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</si>
  <si>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</si>
  <si>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</si>
  <si>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</si>
  <si>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</si>
  <si>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</si>
  <si>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</si>
  <si>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</si>
  <si>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</si>
  <si>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</si>
  <si>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</si>
  <si>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</si>
  <si>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</si>
  <si>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</si>
  <si>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</si>
  <si>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</si>
  <si>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</si>
  <si>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</si>
  <si>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</si>
  <si>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</si>
  <si>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</si>
  <si>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</si>
  <si>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</si>
  <si>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</si>
  <si>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</si>
  <si>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</si>
  <si>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</si>
  <si>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</si>
  <si>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</si>
  <si>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</si>
  <si>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</si>
  <si>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</si>
  <si>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</si>
  <si>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</si>
  <si>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</si>
  <si>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</si>
  <si>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</si>
  <si>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</si>
  <si>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</si>
  <si>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</si>
  <si>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</si>
  <si>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</si>
  <si>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</si>
  <si>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</si>
  <si>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</si>
  <si>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</si>
  <si>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</si>
  <si>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</si>
  <si>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</si>
  <si>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</si>
  <si>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</si>
  <si>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</si>
  <si>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</si>
  <si>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</si>
  <si>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</si>
  <si>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</si>
  <si>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</si>
  <si>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</si>
  <si>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</si>
  <si>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</si>
  <si>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</si>
  <si>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</si>
  <si>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</si>
  <si>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</si>
  <si>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</si>
  <si>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</si>
  <si>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</si>
  <si>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</si>
  <si>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</si>
  <si>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</si>
  <si>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</si>
  <si>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</si>
  <si>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</si>
  <si>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</si>
  <si>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</si>
  <si>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</si>
  <si>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</si>
  <si>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</si>
  <si>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</si>
  <si>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</si>
  <si>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</si>
  <si>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</si>
  <si>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</si>
  <si>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</si>
  <si>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</si>
  <si>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</si>
  <si>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</si>
  <si>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</si>
  <si>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</si>
  <si>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</si>
  <si>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</si>
  <si>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</si>
  <si>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</si>
  <si>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</si>
  <si>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</si>
  <si>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</si>
  <si>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</si>
  <si>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</si>
  <si>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</si>
  <si>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</si>
  <si>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</si>
  <si>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</si>
  <si>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</si>
  <si>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</si>
  <si>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</si>
  <si>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</si>
  <si>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</si>
  <si>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</si>
  <si>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</si>
  <si>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</si>
  <si>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</si>
  <si>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</si>
  <si>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</si>
  <si>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</si>
  <si>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</si>
  <si>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</si>
  <si>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</si>
  <si>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</si>
  <si>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</si>
  <si>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</si>
  <si>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</si>
  <si>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</si>
  <si>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</si>
  <si>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</si>
  <si>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</si>
  <si>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</si>
  <si>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</si>
  <si>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</si>
  <si>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</si>
  <si>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</si>
  <si>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</si>
  <si>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</si>
  <si>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</si>
  <si>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</si>
  <si>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</si>
  <si>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</si>
  <si>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</si>
  <si>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</si>
  <si>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</si>
  <si>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</si>
  <si>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</si>
  <si>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</si>
  <si>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</si>
  <si>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</si>
  <si>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</si>
  <si>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</si>
  <si>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</si>
  <si>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</si>
  <si>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</si>
  <si>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</si>
  <si>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</si>
  <si>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</si>
  <si>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</si>
  <si>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</si>
  <si>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</si>
  <si>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</si>
  <si>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</si>
  <si>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</si>
  <si>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</si>
  <si>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</si>
  <si>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</si>
  <si>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</si>
  <si>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</si>
  <si>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</si>
  <si>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</si>
  <si>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</si>
  <si>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</si>
  <si>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</si>
  <si>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</si>
  <si>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</si>
  <si>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</si>
  <si>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</si>
  <si>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</si>
  <si>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</si>
  <si>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</si>
  <si>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</si>
  <si>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</si>
  <si>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</si>
  <si>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</si>
  <si>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</si>
  <si>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</si>
  <si>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</si>
  <si>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</si>
  <si>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</si>
  <si>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</si>
  <si>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</si>
  <si>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</si>
  <si>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</si>
  <si>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</si>
  <si>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</si>
  <si>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</si>
  <si>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</si>
  <si>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</si>
  <si>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</si>
  <si>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</si>
  <si>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</si>
  <si>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</si>
  <si>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</si>
  <si>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</si>
  <si>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</si>
  <si>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</si>
  <si>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</si>
  <si>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</si>
  <si>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</si>
  <si>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</si>
  <si>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</si>
  <si>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</si>
  <si>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</si>
  <si>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</si>
  <si>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</si>
  <si>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</si>
  <si>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</si>
  <si>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</si>
  <si>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</si>
  <si>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</si>
  <si>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</si>
  <si>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</si>
  <si>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</si>
  <si>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</si>
  <si>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</si>
  <si>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</si>
  <si>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</si>
  <si>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</si>
  <si>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</si>
  <si>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</si>
  <si>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</si>
  <si>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</si>
  <si>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</si>
  <si>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</si>
  <si>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</si>
  <si>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</si>
  <si>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</si>
  <si>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</si>
  <si>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</si>
  <si>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</si>
  <si>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</si>
  <si>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</si>
  <si>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</si>
  <si>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</si>
  <si>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</si>
  <si>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</si>
  <si>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</si>
  <si>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</si>
  <si>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</si>
  <si>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</si>
  <si>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</si>
  <si>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</si>
  <si>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</si>
  <si>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</si>
  <si>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</si>
  <si>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</si>
  <si>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</si>
  <si>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</si>
  <si>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</si>
  <si>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</si>
  <si>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</si>
  <si>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</si>
  <si>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</si>
  <si>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</si>
  <si>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</si>
  <si>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</si>
  <si>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</si>
  <si>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</si>
  <si>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</si>
  <si>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</si>
  <si>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</si>
  <si>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</si>
  <si>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</si>
  <si>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</si>
  <si>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</si>
  <si>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</si>
  <si>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</si>
  <si>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</si>
  <si>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</si>
  <si>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</si>
  <si>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</si>
  <si>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</si>
  <si>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</si>
  <si>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</si>
  <si>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</si>
  <si>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</si>
  <si>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</si>
  <si>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</si>
  <si>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</si>
  <si>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</si>
  <si>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</si>
  <si>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</si>
  <si>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</si>
  <si>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</si>
  <si>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</si>
  <si>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</si>
  <si>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</si>
  <si>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</si>
  <si>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</si>
  <si>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</si>
  <si>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</si>
  <si>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</si>
  <si>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</si>
  <si>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</si>
  <si>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</si>
  <si>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</si>
  <si>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</si>
  <si>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</si>
  <si>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</si>
  <si>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</si>
  <si>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</si>
  <si>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</si>
  <si>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</si>
  <si>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</si>
  <si>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</si>
  <si>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</si>
  <si>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</si>
  <si>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</si>
  <si>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</si>
  <si>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</si>
  <si>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</si>
  <si>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</si>
  <si>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</si>
  <si>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</si>
  <si>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</si>
  <si>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</si>
  <si>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</si>
  <si>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</si>
  <si>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</si>
  <si>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</si>
  <si>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</si>
  <si>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</si>
  <si>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</si>
  <si>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</si>
  <si>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</si>
  <si>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</si>
  <si>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</si>
  <si>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</si>
  <si>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</si>
  <si>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</si>
  <si>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</si>
  <si>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</si>
  <si>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</si>
  <si>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</si>
  <si>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</si>
  <si>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</si>
  <si>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</si>
  <si>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</si>
  <si>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</si>
  <si>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</si>
  <si>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</si>
  <si>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</si>
  <si>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</si>
  <si>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</si>
  <si>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</si>
  <si>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</si>
  <si>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</si>
  <si>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</si>
  <si>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</si>
  <si>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</si>
  <si>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</si>
  <si>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</si>
  <si>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</si>
  <si>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</si>
  <si>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</si>
  <si>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</si>
  <si>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</si>
  <si>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</si>
  <si>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</si>
  <si>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</si>
  <si>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</si>
  <si>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</si>
  <si>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</si>
  <si>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</si>
  <si>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</si>
  <si>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</si>
  <si>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</si>
  <si>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</si>
  <si>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</si>
  <si>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</si>
  <si>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</si>
  <si>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</si>
  <si>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</si>
  <si>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</si>
  <si>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</si>
  <si>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</si>
  <si>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</si>
  <si>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</si>
  <si>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</si>
  <si>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</si>
  <si>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</si>
  <si>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</si>
  <si>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</si>
  <si>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</si>
  <si>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</si>
  <si>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</si>
  <si>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</si>
  <si>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</si>
  <si>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</si>
  <si>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</si>
  <si>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</si>
  <si>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</si>
  <si>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</si>
  <si>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</si>
  <si>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</si>
  <si>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</si>
  <si>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</si>
  <si>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</si>
  <si>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</si>
  <si>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</si>
  <si>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</si>
  <si>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</si>
  <si>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</si>
  <si>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</si>
  <si>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</si>
  <si>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</si>
  <si>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</si>
  <si>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</si>
  <si>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</si>
  <si>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</si>
  <si>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</si>
  <si>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</si>
  <si>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</si>
  <si>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</si>
  <si>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</si>
  <si>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</si>
  <si>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</si>
  <si>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</si>
  <si>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</si>
  <si>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</si>
  <si>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</si>
  <si>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</si>
  <si>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</si>
  <si>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</si>
  <si>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</si>
  <si>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</si>
  <si>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</si>
  <si>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</si>
  <si>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</si>
  <si>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</si>
  <si>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</si>
  <si>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</si>
  <si>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</si>
  <si>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</si>
  <si>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</si>
  <si>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</si>
  <si>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</si>
  <si>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</si>
  <si>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</si>
  <si>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</si>
  <si>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</si>
  <si>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</si>
  <si>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</si>
  <si>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</si>
  <si>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</si>
  <si>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</si>
  <si>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</si>
  <si>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</si>
  <si>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</si>
  <si>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</si>
  <si>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</si>
  <si>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</si>
  <si>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</si>
  <si>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</si>
  <si>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</si>
  <si>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</si>
  <si>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</si>
  <si>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</si>
  <si>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</si>
  <si>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</si>
  <si>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</si>
  <si>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</si>
  <si>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</si>
  <si>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</si>
  <si>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</si>
  <si>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</si>
  <si>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</si>
  <si>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</si>
  <si>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</si>
  <si>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</si>
  <si>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</si>
  <si>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</si>
  <si>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</si>
  <si>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</si>
  <si>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</si>
  <si>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</si>
  <si>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</si>
  <si>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</si>
  <si>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</si>
  <si>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</si>
  <si>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</si>
  <si>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</si>
  <si>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</si>
  <si>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</si>
  <si>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</si>
  <si>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</si>
  <si>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</si>
  <si>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</si>
  <si>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</si>
  <si>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</si>
  <si>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</si>
  <si>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</si>
  <si>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</si>
  <si>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</si>
  <si>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</si>
  <si>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</si>
  <si>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</si>
  <si>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</si>
  <si>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</si>
  <si>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</si>
  <si>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</si>
  <si>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</si>
  <si>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</si>
  <si>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</si>
  <si>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</si>
  <si>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</si>
  <si>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</si>
  <si>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</si>
  <si>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</si>
  <si>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</si>
  <si>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</si>
  <si>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</si>
  <si>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</si>
  <si>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</si>
  <si>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</si>
  <si>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</si>
  <si>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</si>
  <si>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</si>
  <si>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</si>
  <si>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</si>
  <si>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</si>
  <si>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</si>
  <si>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</si>
  <si>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</si>
  <si>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</si>
  <si>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</si>
  <si>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</si>
  <si>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</si>
  <si>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</si>
  <si>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</si>
  <si>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</si>
  <si>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</si>
  <si>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</si>
  <si>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</si>
  <si>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</si>
  <si>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</si>
  <si>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</si>
  <si>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</si>
  <si>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</si>
  <si>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</si>
  <si>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</si>
  <si>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</si>
  <si>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</si>
  <si>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</si>
  <si>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</si>
  <si>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</si>
  <si>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</si>
  <si>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</si>
  <si>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</si>
  <si>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</si>
  <si>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</si>
  <si>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</si>
  <si>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</si>
  <si>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</si>
  <si>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</si>
  <si>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</si>
  <si>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</si>
  <si>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</si>
  <si>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</si>
  <si>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</si>
  <si>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</si>
  <si>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</si>
  <si>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</si>
  <si>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</si>
  <si>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</si>
  <si>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</si>
  <si>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</si>
  <si>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</si>
  <si>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</si>
  <si>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</si>
  <si>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</si>
  <si>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</si>
  <si>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</si>
  <si>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</si>
  <si>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</si>
  <si>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</si>
  <si>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</si>
  <si>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</si>
  <si>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</si>
  <si>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</si>
  <si>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</si>
  <si>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</si>
  <si>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</si>
  <si>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</si>
  <si>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</si>
  <si>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</si>
  <si>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</si>
  <si>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</si>
  <si>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</si>
  <si>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</si>
  <si>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</si>
  <si>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</si>
  <si>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</si>
  <si>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</si>
  <si>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</si>
  <si>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</si>
  <si>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</si>
  <si>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</si>
  <si>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</si>
  <si>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</si>
  <si>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</si>
  <si>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</si>
  <si>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</si>
  <si>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</si>
  <si>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</si>
  <si>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</si>
  <si>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</si>
  <si>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</si>
  <si>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</si>
  <si>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</si>
  <si>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</si>
  <si>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</si>
  <si>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</si>
  <si>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</si>
  <si>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</si>
  <si>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</si>
  <si>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</si>
  <si>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</si>
  <si>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</si>
  <si>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</si>
  <si>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</si>
  <si>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</si>
  <si>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</si>
  <si>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</si>
  <si>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</si>
  <si>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</si>
  <si>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</si>
  <si>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</si>
  <si>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</si>
  <si>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</si>
  <si>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</si>
  <si>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</si>
  <si>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</si>
  <si>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</si>
  <si>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</si>
  <si>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</si>
  <si>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</si>
  <si>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</si>
  <si>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</si>
  <si>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</si>
  <si>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</si>
  <si>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</si>
  <si>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</si>
  <si>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</si>
  <si>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</si>
  <si>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</si>
  <si>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</si>
  <si>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</si>
  <si>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</si>
  <si>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</si>
  <si>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</si>
  <si>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</si>
  <si>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</si>
  <si>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</si>
  <si>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</si>
  <si>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</si>
  <si>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</si>
  <si>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</si>
  <si>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</si>
  <si>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</si>
  <si>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</si>
  <si>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</si>
  <si>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</si>
  <si>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</si>
  <si>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</si>
  <si>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</si>
  <si>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</si>
  <si>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</si>
  <si>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</si>
  <si>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</si>
  <si>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</si>
  <si>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</si>
  <si>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</si>
  <si>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</si>
  <si>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</si>
  <si>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</si>
  <si>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</si>
  <si>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</si>
  <si>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</si>
  <si>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</si>
  <si>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</si>
  <si>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</si>
  <si>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</si>
  <si>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</si>
  <si>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</si>
  <si>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</si>
  <si>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</si>
  <si>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</si>
  <si>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</si>
  <si>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</si>
  <si>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</si>
  <si>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</si>
  <si>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</si>
  <si>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</si>
  <si>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</si>
  <si>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</si>
  <si>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</si>
  <si>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</si>
  <si>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</si>
  <si>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</si>
  <si>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</si>
  <si>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</si>
  <si>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</si>
  <si>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</si>
  <si>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</si>
  <si>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</si>
  <si>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</si>
  <si>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</si>
  <si>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</si>
  <si>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</si>
  <si>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</si>
  <si>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</si>
  <si>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</si>
  <si>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</si>
  <si>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</si>
  <si>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</si>
  <si>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</si>
  <si>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</si>
  <si>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</si>
  <si>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</si>
  <si>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</si>
  <si>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</si>
  <si>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</si>
  <si>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</si>
  <si>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</si>
  <si>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</si>
  <si>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</si>
  <si>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</si>
  <si>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</si>
  <si>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</si>
  <si>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</si>
  <si>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</si>
  <si>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</si>
  <si>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</si>
  <si>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</si>
  <si>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</si>
  <si>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</si>
  <si>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</si>
  <si>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</si>
  <si>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</si>
  <si>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</si>
  <si>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</si>
  <si>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</si>
  <si>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</si>
  <si>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</si>
  <si>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</si>
  <si>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</si>
  <si>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</si>
  <si>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</si>
  <si>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</si>
  <si>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</si>
  <si>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</si>
  <si>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</si>
  <si>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</si>
  <si>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</si>
  <si>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</si>
  <si>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</si>
  <si>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</si>
  <si>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</si>
  <si>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</si>
  <si>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</si>
  <si>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</si>
  <si>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</si>
  <si>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</si>
  <si>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</si>
  <si>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</si>
  <si>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</si>
  <si>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</si>
  <si>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</si>
  <si>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</si>
  <si>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</si>
  <si>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</si>
  <si>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</si>
  <si>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</si>
  <si>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</si>
  <si>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</si>
  <si>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</si>
  <si>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</si>
  <si>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</si>
  <si>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</si>
  <si>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</si>
  <si>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</si>
  <si>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</si>
  <si>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</si>
  <si>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</si>
  <si>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</si>
  <si>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</si>
  <si>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</si>
  <si>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</si>
  <si>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</si>
  <si>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</si>
  <si>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</si>
  <si>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</si>
  <si>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</si>
  <si>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</si>
  <si>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</si>
  <si>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</si>
  <si>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</si>
  <si>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</si>
  <si>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</si>
  <si>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</si>
  <si>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</si>
  <si>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</si>
  <si>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</si>
  <si>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</si>
  <si>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</si>
  <si>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</si>
  <si>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</si>
  <si>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</si>
  <si>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</si>
  <si>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</si>
  <si>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</si>
  <si>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</si>
  <si>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</si>
  <si>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</si>
  <si>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</si>
  <si>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</si>
  <si>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</si>
  <si>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</si>
  <si>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</si>
  <si>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</si>
  <si>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</si>
  <si>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</si>
  <si>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</si>
  <si>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</si>
  <si>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</si>
  <si>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</si>
  <si>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</si>
  <si>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</si>
  <si>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</si>
  <si>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</si>
  <si>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</si>
  <si>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</si>
  <si>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</si>
  <si>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</si>
  <si>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</si>
  <si>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</si>
  <si>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</si>
  <si>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</si>
  <si>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</si>
  <si>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</si>
  <si>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</si>
  <si>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</si>
  <si>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</si>
  <si>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</si>
  <si>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</si>
  <si>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</si>
  <si>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</si>
  <si>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</si>
  <si>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</si>
  <si>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</si>
  <si>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</si>
  <si>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</si>
  <si>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</si>
  <si>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</si>
  <si>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</si>
  <si>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</si>
  <si>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</si>
  <si>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</si>
  <si>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</si>
  <si>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</si>
  <si>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</si>
  <si>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</si>
  <si>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</si>
  <si>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</si>
  <si>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</si>
  <si>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</si>
  <si>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</si>
  <si>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</si>
  <si>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</si>
  <si>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</si>
  <si>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</si>
  <si>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</si>
  <si>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</si>
  <si>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</si>
  <si>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</si>
  <si>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</si>
  <si>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</si>
  <si>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</si>
  <si>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</si>
  <si>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</si>
  <si>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</si>
  <si>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</si>
  <si>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</si>
  <si>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</si>
  <si>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</si>
  <si>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</si>
  <si>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</si>
  <si>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</si>
  <si>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</si>
  <si>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</si>
  <si>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</si>
  <si>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</si>
  <si>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</si>
  <si>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</si>
  <si>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</si>
  <si>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</si>
  <si>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</si>
  <si>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</si>
  <si>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</si>
  <si>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</si>
  <si>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</si>
  <si>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</si>
  <si>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</si>
  <si>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</si>
  <si>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</si>
  <si>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</si>
  <si>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</si>
  <si>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</si>
  <si>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</si>
  <si>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</si>
  <si>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</si>
  <si>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</si>
  <si>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</si>
  <si>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</si>
  <si>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</si>
  <si>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</si>
  <si>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</si>
  <si>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</si>
  <si>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</si>
  <si>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</si>
  <si>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</si>
  <si>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</si>
  <si>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</si>
  <si>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</si>
  <si>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</si>
  <si>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</si>
  <si>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</si>
  <si>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</si>
  <si>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</si>
  <si>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</si>
  <si>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</si>
  <si>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</si>
  <si>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</si>
  <si>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</si>
  <si>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</si>
  <si>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</si>
  <si>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</si>
  <si>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</si>
  <si>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</si>
  <si>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</si>
  <si>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</si>
  <si>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</si>
  <si>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</si>
  <si>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</si>
  <si>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</si>
  <si>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</si>
  <si>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</si>
  <si>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</si>
  <si>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</si>
  <si>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</si>
  <si>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</si>
  <si>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</si>
  <si>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</si>
  <si>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</si>
  <si>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</si>
  <si>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</si>
  <si>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</si>
  <si>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</si>
  <si>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</si>
  <si>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</si>
  <si>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</si>
  <si>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</si>
  <si>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</si>
  <si>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</si>
  <si>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</si>
  <si>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</si>
  <si>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</si>
  <si>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</si>
  <si>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</si>
  <si>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</si>
  <si>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</si>
  <si>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</si>
  <si>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</si>
  <si>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</si>
  <si>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</si>
  <si>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</si>
  <si>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</si>
  <si>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</si>
  <si>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</si>
  <si>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</si>
  <si>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</si>
  <si>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</si>
  <si>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</si>
  <si>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</si>
  <si>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</si>
  <si>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</si>
  <si>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</si>
  <si>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</si>
  <si>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</si>
  <si>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</si>
  <si>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</si>
  <si>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</si>
  <si>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</si>
  <si>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</si>
  <si>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</si>
  <si>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</si>
  <si>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</si>
  <si>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</si>
  <si>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</si>
  <si>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</si>
  <si>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</si>
  <si>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</si>
  <si>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</si>
  <si>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</si>
  <si>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</si>
  <si>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</si>
  <si>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</si>
  <si>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</si>
  <si>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</si>
  <si>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</si>
  <si>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</si>
  <si>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</si>
  <si>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</si>
  <si>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</si>
  <si>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</si>
  <si>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</si>
  <si>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</si>
  <si>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</si>
  <si>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</si>
  <si>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</si>
  <si>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</si>
  <si>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</si>
  <si>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</si>
  <si>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</si>
  <si>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</si>
  <si>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</si>
  <si>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</si>
  <si>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</si>
  <si>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</si>
  <si>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</si>
  <si>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</si>
  <si>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</si>
  <si>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</si>
  <si>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</si>
  <si>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</si>
  <si>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</si>
  <si>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</si>
  <si>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</si>
  <si>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</si>
  <si>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</si>
  <si>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</si>
  <si>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</si>
  <si>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</si>
  <si>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</si>
  <si>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</si>
  <si>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</si>
  <si>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</si>
  <si>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</si>
  <si>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</si>
  <si>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</si>
  <si>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</si>
  <si>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</si>
  <si>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</si>
  <si>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</si>
  <si>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</si>
  <si>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</si>
  <si>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</si>
  <si>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</si>
  <si>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</si>
  <si>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</si>
  <si>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</si>
  <si>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</si>
  <si>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</si>
  <si>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</si>
  <si>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</si>
  <si>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</si>
  <si>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</si>
  <si>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</si>
  <si>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</si>
  <si>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</si>
  <si>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</si>
  <si>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</si>
  <si>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</si>
  <si>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</si>
  <si>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</si>
  <si>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</si>
  <si>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</si>
  <si>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</si>
  <si>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</si>
  <si>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</si>
  <si>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</si>
  <si>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</si>
  <si>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</si>
  <si>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</si>
  <si>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</si>
  <si>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</si>
  <si>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</si>
  <si>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</si>
  <si>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</si>
  <si>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</si>
  <si>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</si>
  <si>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</si>
  <si>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</si>
  <si>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</si>
  <si>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</si>
  <si>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</si>
  <si>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</si>
  <si>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</si>
  <si>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</si>
  <si>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</si>
  <si>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</si>
  <si>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</si>
  <si>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</si>
  <si>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</si>
  <si>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</si>
  <si>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</si>
  <si>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</si>
  <si>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</si>
  <si>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</si>
  <si>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</si>
  <si>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</si>
  <si>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</si>
  <si>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</si>
  <si>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</si>
  <si>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</si>
  <si>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</si>
  <si>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</si>
  <si>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</si>
  <si>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</si>
  <si>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</si>
  <si>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</si>
  <si>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</si>
  <si>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</si>
  <si>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</si>
  <si>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</si>
  <si>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</si>
  <si>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</si>
  <si>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</si>
  <si>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</si>
  <si>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</si>
  <si>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</si>
  <si>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</si>
  <si>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</si>
  <si>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</si>
  <si>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</si>
  <si>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</si>
  <si>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</si>
  <si>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</si>
  <si>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</si>
  <si>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</si>
  <si>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</si>
  <si>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</si>
  <si>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</si>
  <si>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</si>
  <si>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</si>
  <si>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</si>
  <si>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</si>
  <si>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</si>
  <si>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</si>
  <si>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</si>
  <si>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</si>
  <si>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</si>
  <si>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</si>
  <si>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</si>
  <si>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</si>
  <si>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</si>
  <si>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</si>
  <si>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</si>
  <si>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</si>
  <si>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</si>
  <si>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</si>
  <si>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</si>
  <si>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</si>
  <si>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</si>
  <si>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</si>
  <si>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</si>
  <si>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</si>
  <si>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</si>
  <si>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</si>
  <si>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</si>
  <si>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</si>
  <si>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</si>
  <si>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</si>
  <si>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</si>
  <si>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</si>
  <si>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</si>
  <si>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</si>
  <si>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</si>
  <si>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</si>
  <si>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</si>
  <si>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</si>
  <si>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</si>
  <si>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</si>
  <si>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</si>
  <si>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</si>
  <si>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</si>
  <si>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</si>
  <si>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</si>
  <si>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</si>
  <si>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</si>
  <si>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</si>
  <si>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</si>
  <si>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</si>
  <si>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</si>
  <si>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</si>
  <si>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</si>
  <si>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</si>
  <si>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</si>
  <si>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</si>
  <si>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</si>
  <si>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</si>
  <si>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</si>
  <si>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</si>
  <si>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</si>
  <si>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</si>
  <si>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</si>
  <si>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</si>
  <si>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</si>
  <si>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</si>
  <si>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</si>
  <si>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</si>
  <si>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</si>
  <si>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</si>
  <si>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</si>
  <si>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</si>
  <si>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</si>
  <si>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</si>
  <si>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</si>
  <si>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</si>
  <si>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</si>
  <si>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</si>
  <si>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</si>
  <si>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</si>
  <si>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</si>
  <si>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</si>
  <si>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</si>
  <si>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</si>
  <si>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</si>
  <si>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</si>
  <si>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</si>
  <si>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</si>
  <si>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</si>
  <si>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</si>
  <si>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</si>
  <si>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</si>
  <si>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</si>
  <si>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</si>
  <si>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</si>
  <si>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</si>
  <si>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</si>
  <si>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</si>
  <si>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</si>
  <si>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</si>
  <si>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</si>
  <si>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</si>
  <si>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</si>
  <si>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</si>
  <si>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</si>
  <si>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</si>
  <si>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</si>
  <si>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</si>
  <si>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</si>
  <si>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</si>
  <si>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</si>
  <si>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</si>
  <si>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</si>
  <si>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</si>
  <si>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</si>
  <si>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</si>
  <si>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</si>
  <si>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</si>
  <si>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</si>
  <si>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</si>
  <si>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</si>
  <si>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</si>
  <si>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</si>
  <si>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</si>
  <si>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</si>
  <si>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</si>
  <si>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</si>
  <si>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</si>
  <si>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</si>
  <si>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</si>
  <si>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</si>
  <si>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</si>
  <si>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</si>
  <si>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</si>
  <si>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</si>
  <si>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</si>
  <si>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</si>
  <si>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</si>
  <si>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</si>
  <si>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</si>
  <si>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</si>
  <si>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</si>
  <si>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</si>
  <si>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</si>
  <si>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</si>
  <si>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</si>
  <si>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</si>
  <si>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</si>
  <si>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</si>
  <si>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</si>
  <si>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</si>
  <si>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</si>
  <si>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</si>
  <si>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</si>
  <si>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</si>
  <si>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</si>
  <si>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</si>
  <si>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</si>
  <si>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</si>
  <si>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</si>
  <si>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</si>
  <si>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</si>
  <si>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</si>
  <si>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</si>
  <si>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</si>
  <si>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</si>
  <si>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</si>
  <si>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</si>
  <si>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</si>
  <si>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</si>
  <si>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</si>
  <si>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</si>
  <si>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</si>
  <si>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</si>
  <si>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</si>
  <si>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</si>
  <si>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</si>
  <si>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</si>
  <si>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</si>
  <si>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</si>
  <si>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</si>
  <si>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</si>
  <si>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</si>
  <si>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</si>
  <si>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</si>
  <si>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</si>
  <si>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</si>
  <si>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</si>
  <si>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</si>
  <si>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</si>
  <si>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</si>
  <si>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</si>
  <si>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</si>
  <si>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</si>
  <si>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</si>
  <si>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</si>
  <si>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</si>
  <si>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</si>
  <si>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</si>
  <si>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</si>
  <si>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</si>
  <si>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</si>
  <si>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</si>
  <si>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</si>
  <si>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</si>
  <si>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</si>
  <si>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</si>
  <si>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</si>
  <si>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</si>
  <si>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</si>
  <si>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</si>
  <si>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</si>
  <si>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</si>
  <si>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</si>
  <si>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</si>
  <si>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</si>
  <si>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</si>
  <si>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</si>
  <si>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</si>
  <si>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</si>
  <si>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</si>
  <si>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</si>
  <si>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</si>
  <si>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</si>
  <si>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</si>
  <si>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</si>
  <si>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</si>
  <si>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</si>
  <si>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</si>
  <si>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</si>
  <si>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</si>
  <si>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</si>
  <si>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</si>
  <si>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</si>
  <si>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</si>
  <si>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</si>
  <si>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</si>
  <si>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</si>
  <si>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</si>
  <si>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</si>
  <si>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</si>
  <si>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</si>
  <si>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</si>
  <si>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</si>
  <si>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</si>
  <si>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</si>
  <si>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</si>
  <si>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</si>
  <si>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</si>
  <si>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</si>
  <si>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</si>
  <si>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</si>
  <si>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</si>
  <si>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</si>
  <si>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</si>
  <si>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</si>
  <si>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</si>
  <si>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</si>
  <si>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</si>
  <si>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</si>
  <si>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</si>
  <si>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</si>
  <si>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</si>
  <si>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</si>
  <si>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</si>
  <si>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</si>
  <si>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</si>
  <si>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</si>
  <si>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</si>
  <si>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</si>
  <si>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</si>
  <si>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</si>
  <si>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</si>
  <si>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</si>
  <si>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</si>
  <si>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</si>
  <si>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</si>
  <si>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</si>
  <si>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</si>
  <si>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</si>
  <si>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</si>
  <si>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</si>
  <si>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</si>
  <si>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</si>
  <si>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</si>
  <si>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</si>
  <si>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</si>
  <si>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</si>
  <si>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</si>
  <si>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</si>
  <si>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</si>
  <si>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</si>
  <si>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</si>
  <si>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</si>
  <si>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</si>
  <si>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</si>
  <si>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</si>
  <si>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</si>
  <si>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</si>
  <si>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</si>
  <si>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</si>
  <si>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</si>
  <si>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</si>
  <si>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</si>
  <si>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</si>
  <si>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</si>
  <si>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</si>
  <si>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</si>
  <si>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</si>
  <si>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</si>
  <si>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</si>
  <si>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</si>
  <si>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</si>
  <si>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</si>
  <si>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</si>
  <si>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</si>
  <si>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</si>
  <si>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</si>
  <si>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</si>
  <si>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</si>
  <si>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</si>
  <si>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</si>
  <si>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</si>
  <si>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</si>
  <si>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</si>
  <si>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</si>
  <si>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</si>
  <si>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</si>
  <si>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</si>
  <si>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</si>
  <si>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</si>
  <si>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</si>
  <si>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</si>
  <si>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</si>
  <si>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</si>
  <si>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</si>
  <si>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</si>
  <si>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</si>
  <si>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</si>
  <si>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</si>
  <si>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</si>
  <si>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</si>
  <si>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</si>
  <si>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</si>
  <si>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</si>
  <si>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</si>
  <si>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</si>
  <si>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</si>
  <si>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</si>
  <si>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</si>
  <si>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</si>
  <si>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</si>
  <si>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</si>
  <si>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</si>
  <si>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</si>
  <si>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</si>
  <si>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</si>
  <si>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</si>
  <si>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</si>
  <si>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</si>
  <si>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</si>
  <si>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</si>
  <si>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</si>
  <si>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</si>
  <si>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</si>
  <si>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</si>
  <si>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</si>
  <si>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</si>
  <si>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</si>
  <si>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</si>
  <si>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</si>
  <si>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</si>
  <si>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</si>
  <si>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</si>
  <si>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</si>
  <si>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</si>
  <si>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</si>
  <si>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</si>
  <si>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</si>
  <si>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</si>
  <si>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</si>
  <si>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</si>
  <si>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</si>
  <si>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</si>
  <si>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</si>
  <si>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</si>
  <si>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</si>
  <si>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</si>
  <si>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</si>
  <si>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</si>
  <si>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</si>
  <si>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</si>
  <si>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</si>
  <si>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</si>
  <si>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</si>
  <si>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</si>
  <si>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</si>
  <si>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</si>
  <si>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</si>
  <si>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</si>
  <si>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</si>
  <si>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</si>
  <si>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</si>
  <si>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</si>
  <si>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</si>
  <si>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</si>
  <si>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</si>
  <si>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</si>
  <si>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</si>
  <si>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</si>
  <si>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</si>
  <si>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</si>
  <si>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</si>
  <si>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</si>
  <si>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</si>
  <si>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</si>
  <si>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</si>
  <si>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</si>
  <si>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</si>
  <si>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</si>
  <si>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</si>
  <si>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</si>
  <si>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</si>
  <si>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</si>
  <si>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</si>
  <si>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</si>
  <si>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</si>
  <si>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</si>
  <si>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</si>
  <si>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</si>
  <si>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</si>
  <si>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</si>
  <si>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</si>
  <si>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</si>
  <si>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</si>
  <si>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</si>
  <si>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</si>
  <si>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</si>
  <si>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</si>
  <si>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</si>
  <si>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</si>
  <si>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</si>
  <si>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</si>
  <si>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</si>
  <si>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</si>
  <si>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</si>
  <si>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</si>
  <si>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</si>
  <si>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</si>
  <si>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</si>
  <si>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</si>
  <si>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</si>
  <si>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</si>
  <si>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</si>
  <si>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</si>
  <si>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</si>
  <si>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</si>
  <si>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</si>
  <si>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</si>
  <si>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</si>
  <si>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</si>
  <si>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</si>
  <si>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</si>
  <si>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</si>
  <si>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</si>
  <si>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</si>
  <si>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</si>
  <si>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</si>
  <si>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</si>
  <si>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</si>
  <si>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</si>
  <si>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</si>
  <si>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</si>
  <si>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</si>
  <si>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</si>
  <si>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</si>
  <si>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</si>
  <si>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</si>
  <si>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</si>
  <si>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</si>
  <si>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</si>
  <si>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</si>
  <si>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</si>
  <si>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</si>
  <si>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</si>
  <si>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</si>
  <si>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</si>
  <si>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</si>
  <si>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</si>
  <si>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</si>
  <si>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</si>
  <si>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</si>
  <si>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</si>
  <si>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</si>
  <si>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</si>
  <si>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</si>
  <si>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</si>
  <si>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</si>
  <si>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</si>
  <si>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</si>
  <si>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</si>
  <si>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</si>
  <si>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</si>
  <si>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</si>
  <si>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</si>
  <si>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</si>
  <si>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</si>
  <si>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</si>
  <si>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</si>
  <si>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</si>
  <si>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</si>
  <si>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</si>
  <si>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</si>
  <si>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</si>
  <si>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</si>
  <si>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</si>
  <si>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</si>
  <si>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</si>
  <si>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</si>
  <si>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</si>
  <si>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</si>
  <si>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</si>
  <si>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</si>
  <si>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</si>
  <si>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</si>
  <si>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</si>
  <si>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</si>
  <si>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</si>
  <si>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</si>
  <si>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</si>
  <si>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</si>
  <si>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</si>
  <si>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</si>
  <si>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</si>
  <si>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</si>
  <si>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</si>
  <si>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</si>
  <si>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</si>
  <si>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</si>
  <si>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</si>
  <si>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</si>
  <si>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</si>
  <si>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</si>
  <si>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</si>
  <si>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</si>
  <si>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</si>
  <si>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</si>
  <si>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</si>
  <si>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</si>
  <si>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</si>
  <si>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</si>
  <si>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</si>
  <si>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</si>
  <si>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</si>
  <si>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</si>
  <si>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</si>
  <si>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</si>
  <si>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</si>
  <si>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</si>
  <si>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</si>
  <si>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</si>
  <si>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</si>
  <si>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</si>
  <si>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</si>
  <si>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</si>
  <si>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</si>
  <si>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</si>
  <si>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</si>
  <si>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</si>
  <si>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</si>
  <si>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</si>
  <si>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</si>
  <si>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</si>
  <si>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</si>
  <si>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</si>
  <si>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</si>
  <si>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</si>
  <si>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</si>
  <si>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</si>
  <si>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</si>
  <si>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</si>
  <si>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</si>
  <si>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</si>
  <si>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</si>
  <si>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</si>
  <si>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</si>
  <si>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</si>
  <si>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</si>
  <si>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</si>
  <si>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</si>
  <si>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</si>
  <si>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</si>
  <si>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</si>
  <si>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</si>
  <si>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</si>
  <si>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</si>
  <si>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</si>
  <si>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</si>
  <si>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</si>
  <si>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</si>
  <si>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</si>
  <si>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</si>
  <si>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</si>
  <si>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</si>
  <si>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</si>
  <si>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</si>
  <si>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</si>
  <si>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</si>
  <si>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</si>
  <si>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</si>
  <si>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</si>
  <si>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</si>
  <si>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</si>
  <si>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</si>
  <si>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</si>
  <si>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</si>
  <si>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</si>
  <si>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</si>
  <si>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</si>
  <si>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</si>
  <si>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</si>
  <si>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</si>
  <si>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</si>
  <si>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</si>
  <si>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</si>
  <si>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</si>
  <si>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</si>
  <si>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</si>
  <si>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</si>
  <si>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</si>
  <si>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</si>
  <si>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</si>
  <si>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</si>
  <si>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</si>
  <si>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</si>
  <si>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</si>
  <si>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</si>
  <si>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</si>
  <si>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</si>
  <si>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</si>
  <si>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</si>
  <si>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</si>
  <si>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</si>
  <si>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</si>
  <si>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</si>
  <si>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</si>
  <si>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</si>
  <si>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</si>
  <si>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</si>
  <si>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</si>
  <si>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</si>
  <si>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</si>
  <si>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</si>
  <si>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</si>
  <si>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</si>
  <si>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</si>
  <si>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</si>
  <si>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</si>
  <si>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</si>
  <si>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</si>
  <si>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</si>
  <si>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</si>
  <si>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</si>
  <si>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</si>
  <si>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</si>
  <si>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</si>
  <si>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</si>
  <si>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</si>
  <si>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</si>
  <si>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</si>
  <si>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</si>
  <si>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</si>
  <si>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</si>
  <si>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</si>
  <si>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</si>
  <si>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</si>
  <si>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</si>
  <si>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</si>
  <si>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</si>
  <si>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</si>
  <si>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</si>
  <si>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</si>
  <si>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</si>
  <si>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</si>
  <si>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</si>
  <si>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</si>
  <si>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</si>
  <si>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</si>
  <si>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</si>
  <si>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</si>
  <si>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</si>
  <si>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</si>
  <si>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</si>
  <si>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</si>
  <si>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</si>
  <si>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</si>
  <si>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</si>
  <si>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</si>
  <si>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</si>
  <si>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</si>
  <si>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</si>
  <si>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</si>
  <si>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</si>
  <si>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</si>
  <si>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</si>
  <si>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</si>
  <si>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</si>
  <si>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</si>
  <si>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</si>
  <si>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</si>
  <si>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</si>
  <si>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</si>
  <si>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</si>
  <si>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</si>
  <si>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</si>
  <si>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</si>
  <si>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</si>
  <si>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</si>
  <si>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</si>
  <si>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</si>
  <si>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</si>
  <si>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</si>
  <si>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</si>
  <si>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</si>
  <si>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</si>
  <si>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</si>
  <si>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</si>
  <si>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</si>
  <si>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</si>
  <si>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</si>
  <si>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</si>
  <si>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</si>
  <si>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</si>
  <si>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</si>
  <si>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</si>
  <si>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</si>
  <si>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</si>
  <si>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</si>
  <si>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</si>
  <si>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</si>
  <si>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</si>
  <si>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</si>
  <si>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</si>
  <si>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</si>
  <si>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</si>
  <si>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</si>
  <si>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</si>
  <si>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</si>
  <si>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</si>
  <si>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</si>
  <si>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</si>
  <si>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</si>
  <si>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</si>
  <si>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</si>
  <si>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</si>
  <si>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</si>
  <si>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</si>
  <si>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</si>
  <si>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</si>
  <si>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</si>
  <si>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</si>
  <si>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</si>
  <si>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</si>
  <si>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</si>
  <si>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</si>
  <si>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</si>
  <si>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</si>
  <si>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</si>
  <si>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</si>
  <si>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</si>
  <si>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</si>
  <si>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</si>
  <si>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</si>
  <si>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</si>
  <si>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</si>
  <si>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</si>
  <si>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</si>
  <si>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</si>
  <si>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</si>
  <si>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</si>
  <si>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</si>
  <si>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</si>
  <si>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</si>
  <si>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</si>
  <si>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</si>
  <si>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</si>
  <si>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</si>
  <si>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</si>
  <si>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</si>
  <si>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</si>
  <si>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</si>
  <si>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</si>
  <si>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</si>
  <si>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</si>
  <si>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</si>
  <si>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</si>
  <si>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</si>
  <si>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</si>
  <si>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</si>
  <si>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</si>
  <si>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</si>
  <si>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</si>
  <si>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</si>
  <si>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</si>
  <si>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</si>
  <si>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</si>
  <si>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</si>
  <si>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</si>
  <si>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</si>
  <si>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</si>
  <si>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</si>
  <si>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</si>
  <si>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</si>
  <si>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</si>
  <si>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</si>
  <si>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</si>
  <si>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</si>
  <si>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</si>
  <si>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</si>
  <si>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</si>
  <si>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</si>
  <si>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</si>
  <si>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</si>
  <si>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</si>
  <si>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</si>
  <si>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</si>
  <si>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</si>
  <si>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</si>
  <si>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</si>
  <si>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</si>
  <si>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</si>
  <si>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</si>
  <si>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</si>
  <si>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</si>
  <si>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</si>
  <si>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</si>
  <si>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</si>
  <si>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</si>
  <si>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</si>
  <si>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</si>
  <si>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</si>
  <si>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</si>
  <si>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</si>
  <si>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</si>
  <si>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</si>
  <si>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</si>
  <si>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</si>
  <si>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</si>
  <si>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</si>
  <si>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</si>
  <si>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</si>
  <si>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</si>
  <si>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</si>
  <si>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</si>
  <si>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</si>
  <si>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</si>
  <si>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</si>
  <si>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</si>
  <si>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</si>
  <si>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</si>
  <si>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</si>
  <si>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</si>
  <si>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</si>
  <si>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</si>
  <si>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</si>
  <si>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</si>
  <si>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</si>
  <si>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</si>
  <si>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</si>
  <si>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</si>
  <si>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</si>
  <si>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</si>
  <si>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</si>
  <si>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</si>
  <si>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</si>
  <si>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</si>
  <si>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</si>
  <si>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</si>
  <si>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</si>
  <si>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</si>
  <si>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</si>
  <si>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</si>
  <si>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</si>
  <si>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</si>
  <si>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</si>
  <si>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</si>
  <si>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</si>
  <si>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</si>
  <si>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</si>
  <si>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</si>
  <si>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</si>
  <si>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</si>
  <si>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</si>
  <si>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</si>
  <si>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</si>
  <si>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</si>
  <si>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</si>
  <si>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</si>
  <si>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</si>
  <si>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</si>
  <si>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</si>
  <si>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</si>
  <si>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</si>
  <si>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</si>
  <si>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</si>
  <si>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</si>
  <si>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</si>
  <si>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</si>
  <si>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</si>
  <si>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</si>
  <si>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</si>
  <si>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</si>
  <si>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</si>
  <si>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</si>
  <si>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</si>
  <si>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</si>
  <si>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</si>
  <si>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</si>
  <si>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</si>
  <si>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</si>
  <si>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</si>
  <si>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</si>
  <si>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</si>
  <si>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</si>
  <si>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</si>
  <si>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</si>
  <si>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</si>
  <si>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</si>
  <si>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</si>
  <si>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</si>
  <si>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</si>
  <si>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</si>
  <si>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</si>
  <si>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</si>
  <si>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</si>
  <si>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</si>
  <si>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</si>
  <si>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</si>
  <si>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</si>
  <si>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</si>
  <si>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</si>
  <si>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</si>
  <si>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</si>
  <si>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</si>
  <si>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</si>
  <si>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</si>
  <si>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</si>
  <si>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</si>
  <si>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</si>
  <si>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</si>
  <si>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</si>
  <si>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</si>
  <si>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</si>
  <si>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</si>
  <si>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</si>
  <si>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</si>
  <si>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</si>
  <si>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</si>
  <si>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</si>
  <si>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</si>
  <si>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</si>
  <si>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</si>
  <si>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</si>
  <si>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</si>
  <si>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</si>
  <si>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</si>
  <si>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</si>
  <si>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</si>
  <si>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</si>
  <si>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</si>
  <si>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</si>
  <si>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</si>
  <si>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</si>
  <si>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</si>
  <si>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</si>
  <si>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</si>
  <si>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</si>
  <si>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</si>
  <si>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</si>
  <si>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</si>
  <si>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</si>
  <si>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</si>
  <si>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</si>
  <si>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</si>
  <si>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</si>
  <si>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</si>
  <si>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</si>
  <si>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</si>
  <si>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</si>
  <si>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</si>
  <si>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</si>
  <si>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</si>
  <si>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</si>
  <si>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</si>
  <si>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</si>
  <si>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</si>
  <si>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</si>
  <si>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</si>
  <si>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</si>
  <si>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</si>
  <si>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</si>
  <si>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</si>
  <si>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</si>
  <si>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</si>
  <si>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</si>
  <si>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</si>
  <si>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</si>
  <si>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</si>
  <si>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</si>
  <si>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</si>
  <si>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</si>
  <si>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</si>
  <si>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</si>
  <si>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</si>
  <si>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</si>
  <si>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</si>
  <si>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</si>
  <si>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</si>
  <si>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</si>
  <si>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</si>
  <si>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</si>
  <si>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</si>
  <si>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</si>
  <si>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</si>
  <si>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</si>
  <si>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</si>
  <si>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</si>
  <si>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</si>
  <si>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</si>
  <si>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</si>
  <si>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</si>
  <si>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</si>
  <si>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</si>
  <si>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</si>
  <si>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</si>
  <si>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</si>
  <si>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</si>
  <si>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</si>
  <si>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</si>
  <si>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</si>
  <si>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</si>
  <si>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</si>
  <si>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</si>
  <si>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</si>
  <si>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</si>
  <si>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</si>
  <si>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</si>
  <si>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</si>
  <si>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</si>
  <si>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</si>
  <si>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</si>
  <si>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</si>
  <si>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</si>
  <si>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</si>
  <si>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</si>
  <si>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</si>
  <si>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</si>
  <si>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</si>
  <si>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</si>
  <si>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</si>
  <si>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</si>
  <si>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</si>
  <si>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</si>
  <si>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</si>
  <si>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</si>
  <si>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</si>
  <si>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</si>
  <si>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</si>
  <si>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</si>
  <si>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</si>
  <si>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</si>
  <si>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</si>
  <si>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</si>
  <si>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</si>
  <si>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</si>
  <si>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</si>
  <si>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</si>
  <si>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</si>
  <si>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</si>
  <si>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</si>
  <si>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</si>
  <si>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</si>
  <si>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</si>
  <si>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</si>
  <si>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</si>
  <si>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</si>
  <si>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</si>
  <si>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</si>
  <si>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</si>
  <si>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</si>
  <si>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</si>
  <si>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</si>
  <si>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</si>
  <si>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</si>
  <si>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</si>
  <si>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</si>
  <si>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</si>
  <si>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</si>
  <si>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</si>
  <si>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</si>
  <si>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</si>
  <si>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</si>
  <si>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</si>
  <si>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</si>
  <si>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</si>
  <si>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</si>
  <si>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</si>
  <si>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</si>
  <si>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</si>
  <si>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</si>
  <si>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</si>
  <si>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</si>
  <si>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</si>
  <si>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</si>
  <si>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</si>
  <si>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</si>
  <si>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</si>
  <si>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</si>
  <si>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</si>
  <si>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</si>
  <si>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</si>
  <si>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</si>
  <si>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</si>
  <si>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</si>
  <si>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</si>
  <si>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</si>
  <si>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</si>
  <si>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</si>
  <si>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</si>
  <si>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</si>
  <si>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</si>
  <si>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</si>
  <si>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</si>
  <si>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</si>
  <si>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</si>
  <si>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</si>
  <si>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</si>
  <si>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</si>
  <si>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</si>
  <si>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</si>
  <si>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</si>
  <si>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</si>
  <si>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</si>
  <si>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</si>
  <si>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</si>
  <si>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</si>
  <si>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</si>
  <si>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</si>
  <si>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</si>
  <si>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</si>
  <si>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</si>
  <si>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</si>
  <si>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</si>
  <si>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</si>
  <si>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</si>
  <si>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</si>
  <si>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</si>
  <si>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</si>
  <si>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</si>
  <si>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</si>
  <si>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</si>
  <si>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</si>
  <si>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</si>
  <si>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</si>
  <si>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</si>
  <si>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</si>
  <si>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</si>
  <si>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</si>
  <si>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</si>
  <si>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</si>
  <si>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</si>
  <si>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</si>
  <si>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</si>
  <si>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</si>
  <si>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</si>
  <si>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</si>
  <si>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</si>
  <si>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</si>
  <si>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</si>
  <si>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</si>
  <si>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</si>
  <si>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</si>
  <si>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</si>
  <si>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</si>
  <si>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</si>
  <si>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</si>
  <si>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</si>
  <si>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</si>
  <si>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</si>
  <si>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</si>
  <si>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</si>
  <si>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</si>
  <si>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</si>
  <si>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</si>
  <si>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</si>
  <si>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</si>
  <si>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</si>
  <si>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</si>
  <si>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</si>
  <si>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</si>
  <si>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</si>
  <si>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</si>
  <si>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</si>
  <si>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</si>
  <si>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</si>
  <si>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</si>
  <si>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</si>
  <si>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</si>
  <si>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</si>
  <si>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</si>
  <si>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</si>
  <si>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</si>
  <si>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</si>
  <si>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</si>
  <si>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</si>
  <si>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</si>
  <si>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</si>
  <si>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</si>
  <si>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</si>
  <si>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</si>
  <si>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</si>
  <si>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</si>
  <si>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</si>
  <si>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</si>
  <si>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</si>
  <si>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</si>
  <si>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</si>
  <si>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</si>
  <si>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</si>
  <si>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</si>
  <si>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</si>
  <si>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</si>
  <si>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</si>
  <si>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</si>
  <si>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</si>
  <si>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</si>
  <si>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</si>
  <si>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</si>
  <si>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</si>
  <si>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</si>
  <si>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</si>
  <si>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</si>
  <si>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</si>
  <si>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</si>
  <si>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</si>
  <si>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</si>
  <si>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</si>
  <si>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</si>
  <si>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</si>
  <si>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</si>
  <si>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</si>
  <si>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</si>
  <si>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</si>
  <si>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</si>
  <si>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</si>
  <si>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</si>
  <si>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</si>
  <si>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</si>
  <si>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</si>
  <si>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</si>
  <si>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</si>
  <si>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</si>
  <si>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</si>
  <si>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</si>
  <si>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</si>
  <si>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</si>
  <si>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</si>
  <si>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</si>
  <si>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</si>
  <si>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</si>
  <si>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</si>
  <si>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</si>
  <si>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</si>
  <si>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</si>
  <si>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</si>
  <si>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</si>
  <si>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</si>
  <si>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</si>
  <si>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</si>
  <si>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</si>
  <si>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</si>
  <si>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</si>
  <si>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</si>
  <si>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</si>
  <si>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</si>
  <si>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</si>
  <si>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</si>
  <si>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</si>
  <si>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</si>
  <si>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</si>
  <si>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</si>
  <si>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</si>
  <si>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</si>
  <si>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</si>
  <si>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</si>
  <si>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</si>
  <si>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</si>
  <si>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</si>
  <si>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</si>
  <si>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</si>
  <si>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</si>
  <si>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</si>
  <si>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</si>
  <si>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</si>
  <si>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</si>
  <si>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</si>
  <si>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</si>
  <si>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</si>
  <si>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</si>
  <si>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</si>
  <si>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</si>
  <si>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</si>
  <si>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</si>
  <si>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</si>
  <si>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</si>
  <si>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</si>
  <si>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</si>
  <si>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</si>
  <si>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</si>
  <si>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</si>
  <si>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</si>
  <si>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</si>
  <si>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</si>
  <si>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</si>
  <si>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</si>
  <si>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</si>
  <si>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</si>
  <si>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</si>
  <si>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</si>
  <si>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</si>
  <si>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</si>
  <si>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</si>
  <si>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</si>
  <si>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</si>
  <si>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</si>
  <si>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</si>
  <si>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</si>
  <si>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</si>
  <si>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</si>
  <si>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</si>
  <si>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</si>
  <si>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</si>
  <si>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</si>
  <si>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</si>
  <si>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</si>
  <si>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</si>
  <si>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</si>
  <si>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</si>
  <si>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</si>
  <si>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</si>
  <si>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</si>
  <si>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</si>
  <si>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</si>
  <si>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</si>
  <si>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</si>
  <si>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</si>
  <si>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</si>
  <si>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</si>
  <si>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</si>
  <si>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</si>
  <si>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</si>
  <si>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</si>
  <si>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</si>
  <si>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</si>
  <si>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</si>
  <si>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</si>
  <si>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</si>
  <si>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</si>
  <si>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</si>
  <si>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</si>
  <si>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</si>
  <si>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</si>
  <si>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</si>
  <si>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</si>
  <si>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</si>
  <si>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</si>
  <si>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</si>
  <si>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</si>
  <si>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</si>
  <si>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</si>
  <si>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</si>
  <si>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</si>
  <si>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</si>
  <si>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</si>
  <si>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</si>
  <si>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</si>
  <si>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</si>
  <si>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</si>
  <si>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</si>
  <si>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</si>
  <si>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</si>
  <si>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</si>
  <si>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</si>
  <si>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</si>
  <si>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</si>
  <si>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</si>
  <si>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</si>
  <si>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</si>
  <si>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</si>
  <si>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</si>
  <si>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</si>
  <si>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</si>
  <si>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</si>
  <si>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</si>
  <si>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</si>
  <si>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</si>
  <si>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</si>
  <si>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</si>
  <si>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</si>
  <si>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</si>
  <si>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</si>
  <si>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</si>
  <si>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</si>
  <si>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</si>
  <si>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</si>
  <si>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</si>
  <si>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</si>
  <si>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</si>
  <si>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</si>
  <si>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</si>
  <si>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</si>
  <si>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</si>
  <si>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</si>
  <si>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</si>
  <si>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</si>
  <si>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</si>
  <si>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</si>
  <si>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</si>
  <si>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</si>
  <si>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</si>
  <si>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</si>
  <si>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</si>
  <si>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</si>
  <si>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</si>
  <si>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</si>
  <si>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</si>
  <si>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</si>
  <si>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</si>
  <si>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</si>
  <si>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</si>
  <si>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</si>
  <si>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</si>
  <si>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</si>
  <si>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</si>
  <si>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</si>
  <si>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</si>
  <si>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</si>
  <si>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</si>
  <si>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</si>
  <si>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</si>
  <si>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</si>
  <si>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</si>
  <si>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</si>
  <si>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</si>
  <si>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</si>
  <si>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</si>
  <si>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</si>
  <si>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</si>
  <si>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</si>
  <si>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</si>
  <si>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</si>
  <si>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</si>
  <si>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</si>
  <si>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</si>
  <si>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</si>
  <si>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</si>
  <si>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</si>
  <si>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</si>
  <si>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</si>
  <si>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</si>
  <si>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</si>
  <si>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</si>
  <si>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</si>
  <si>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</si>
  <si>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</si>
  <si>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</si>
  <si>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</si>
  <si>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</si>
  <si>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</si>
  <si>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</si>
  <si>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</si>
  <si>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</si>
  <si>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</si>
  <si>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</si>
  <si>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</si>
  <si>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</si>
  <si>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</si>
  <si>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</si>
  <si>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</si>
  <si>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</si>
  <si>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</si>
  <si>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</si>
  <si>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</si>
  <si>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</si>
  <si>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</si>
  <si>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</si>
  <si>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</si>
  <si>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</si>
  <si>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</si>
  <si>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</si>
  <si>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</si>
  <si>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</si>
  <si>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</si>
  <si>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</si>
  <si>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</si>
  <si>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</si>
  <si>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</si>
  <si>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</si>
  <si>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</si>
  <si>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</si>
  <si>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</si>
  <si>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</si>
  <si>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</si>
  <si>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</si>
  <si>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</si>
  <si>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</si>
  <si>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</si>
  <si>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</si>
  <si>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</si>
  <si>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</si>
  <si>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</si>
  <si>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</si>
  <si>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</si>
  <si>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</si>
  <si>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</si>
  <si>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</si>
  <si>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</si>
  <si>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</si>
  <si>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</si>
  <si>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</si>
  <si>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</si>
  <si>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</si>
  <si>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</si>
  <si>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</si>
  <si>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</si>
  <si>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</si>
  <si>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</si>
  <si>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</si>
  <si>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</si>
  <si>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</si>
  <si>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</si>
  <si>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</si>
  <si>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</si>
  <si>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</si>
  <si>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</si>
  <si>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</si>
  <si>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</si>
  <si>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</si>
  <si>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</si>
  <si>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</si>
  <si>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</si>
  <si>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</si>
  <si>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</si>
  <si>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</si>
  <si>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</si>
  <si>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</si>
  <si>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</si>
  <si>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</si>
  <si>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</si>
  <si>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</si>
  <si>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</si>
  <si>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</si>
  <si>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</si>
  <si>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</si>
  <si>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</si>
  <si>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</si>
  <si>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</si>
  <si>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</si>
  <si>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</si>
  <si>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</si>
  <si>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</si>
  <si>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</si>
  <si>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</si>
  <si>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</si>
  <si>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</si>
  <si>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</si>
  <si>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</si>
  <si>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</si>
  <si>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</si>
  <si>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</si>
  <si>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</si>
  <si>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</si>
  <si>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</si>
  <si>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</si>
  <si>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</si>
  <si>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</si>
  <si>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</si>
  <si>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</si>
  <si>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</si>
  <si>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</si>
  <si>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</si>
  <si>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</si>
  <si>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</si>
  <si>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</si>
  <si>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</si>
  <si>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</si>
  <si>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</si>
  <si>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</si>
  <si>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</si>
  <si>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</si>
  <si>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</si>
  <si>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</si>
  <si>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</si>
  <si>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</si>
  <si>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</si>
  <si>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</si>
  <si>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</si>
  <si>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</si>
  <si>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</si>
  <si>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</si>
  <si>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</si>
  <si>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</si>
  <si>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</si>
  <si>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</si>
  <si>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</si>
  <si>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</si>
  <si>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</si>
  <si>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</si>
  <si>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</si>
  <si>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</si>
  <si>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</si>
  <si>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</si>
  <si>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</si>
  <si>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</si>
  <si>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</si>
  <si>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</si>
  <si>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</si>
  <si>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</si>
  <si>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</si>
  <si>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</si>
  <si>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</si>
  <si>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</si>
  <si>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</si>
  <si>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</si>
  <si>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</si>
  <si>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</si>
  <si>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</si>
  <si>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</si>
  <si>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</si>
  <si>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</si>
  <si>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</si>
  <si>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</si>
  <si>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</si>
  <si>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</si>
  <si>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</si>
  <si>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</si>
  <si>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</si>
  <si>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</si>
  <si>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</si>
  <si>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</si>
  <si>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</si>
  <si>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</si>
  <si>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</si>
  <si>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</si>
  <si>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</si>
  <si>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</si>
  <si>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</si>
  <si>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</si>
  <si>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</si>
  <si>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</si>
  <si>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</si>
  <si>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</si>
  <si>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</si>
  <si>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</si>
  <si>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</si>
  <si>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</si>
  <si>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</si>
  <si>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</si>
  <si>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</si>
  <si>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</si>
  <si>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</si>
  <si>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</si>
  <si>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</si>
  <si>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</si>
  <si>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</si>
  <si>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</si>
  <si>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</si>
  <si>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</si>
  <si>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</si>
  <si>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</si>
  <si>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</si>
  <si>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</si>
  <si>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</si>
  <si>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</si>
  <si>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</si>
  <si>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</si>
  <si>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</si>
  <si>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</si>
  <si>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</si>
  <si>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</si>
  <si>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</si>
  <si>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</si>
  <si>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</si>
  <si>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</si>
  <si>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</si>
  <si>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</si>
  <si>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</si>
  <si>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</si>
  <si>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</si>
  <si>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</si>
  <si>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</si>
  <si>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</si>
  <si>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</si>
  <si>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</si>
  <si>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</si>
  <si>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</si>
  <si>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</si>
  <si>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</si>
  <si>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</si>
  <si>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</si>
  <si>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</si>
  <si>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</si>
  <si>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</si>
  <si>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</si>
  <si>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</si>
  <si>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</si>
  <si>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</si>
  <si>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</si>
  <si>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</si>
  <si>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</si>
  <si>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</si>
  <si>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</si>
  <si>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</si>
  <si>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</si>
  <si>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</si>
  <si>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</si>
  <si>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</si>
  <si>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</si>
  <si>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</si>
  <si>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</si>
  <si>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</si>
  <si>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</si>
  <si>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</si>
  <si>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</si>
  <si>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</si>
  <si>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</si>
  <si>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</si>
  <si>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</si>
  <si>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</si>
  <si>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</si>
  <si>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</si>
  <si>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</si>
  <si>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</si>
  <si>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</si>
  <si>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</si>
  <si>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</si>
  <si>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</si>
  <si>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</si>
  <si>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</si>
  <si>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</si>
  <si>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</si>
  <si>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</si>
  <si>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</si>
  <si>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</si>
  <si>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</si>
  <si>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</si>
  <si>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</si>
  <si>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</si>
  <si>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</si>
  <si>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</si>
  <si>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</si>
  <si>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</si>
  <si>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</si>
  <si>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</si>
  <si>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</si>
  <si>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</si>
  <si>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</si>
  <si>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</si>
  <si>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</si>
  <si>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</si>
  <si>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</si>
  <si>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</si>
  <si>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</si>
  <si>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</si>
  <si>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</si>
  <si>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</si>
  <si>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</si>
  <si>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</si>
  <si>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</si>
  <si>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</si>
  <si>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</si>
  <si>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</si>
  <si>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</si>
  <si>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</si>
  <si>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</si>
  <si>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</si>
  <si>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</si>
  <si>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</si>
  <si>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</si>
  <si>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</si>
  <si>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</si>
  <si>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</si>
  <si>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</si>
  <si>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</si>
  <si>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</si>
  <si>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</si>
  <si>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</si>
  <si>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</si>
  <si>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</si>
  <si>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</si>
  <si>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</si>
  <si>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</si>
  <si>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</si>
  <si>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</si>
  <si>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</si>
  <si>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</si>
  <si>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</si>
  <si>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</si>
  <si>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</si>
  <si>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</si>
  <si>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</si>
  <si>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</si>
  <si>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</si>
  <si>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</si>
  <si>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</si>
  <si>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</si>
  <si>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</si>
  <si>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</si>
  <si>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</si>
  <si>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</si>
  <si>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</si>
  <si>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</si>
  <si>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</si>
  <si>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</si>
  <si>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</si>
  <si>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</si>
  <si>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</si>
  <si>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</si>
  <si>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</si>
  <si>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</si>
  <si>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</si>
  <si>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</si>
  <si>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</si>
  <si>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</si>
  <si>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</si>
  <si>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</si>
  <si>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</si>
  <si>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</si>
  <si>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</si>
  <si>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</si>
  <si>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</si>
  <si>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</si>
  <si>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</si>
  <si>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</si>
  <si>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</si>
  <si>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</si>
  <si>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</si>
  <si>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</si>
  <si>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</si>
  <si>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</si>
  <si>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</si>
  <si>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</si>
  <si>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</si>
  <si>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</si>
  <si>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</si>
  <si>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</si>
  <si>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</si>
  <si>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</si>
  <si>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</si>
  <si>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</si>
  <si>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</si>
  <si>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</si>
  <si>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</si>
  <si>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</si>
  <si>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</si>
  <si>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</si>
  <si>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</si>
  <si>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</si>
  <si>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</si>
  <si>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</si>
  <si>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</si>
  <si>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</si>
  <si>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</si>
  <si>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</si>
  <si>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</si>
  <si>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</si>
  <si>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</si>
  <si>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</si>
  <si>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</si>
  <si>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</si>
  <si>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</si>
  <si>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</si>
  <si>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</si>
  <si>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</si>
  <si>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</si>
  <si>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</si>
  <si>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</si>
  <si>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</si>
  <si>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</si>
  <si>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</si>
  <si>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</si>
  <si>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</si>
  <si>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</si>
  <si>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</si>
  <si>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</si>
  <si>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</si>
  <si>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</si>
  <si>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</si>
  <si>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</si>
  <si>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</si>
  <si>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</si>
  <si>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</si>
  <si>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</si>
  <si>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</si>
  <si>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</si>
  <si>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</si>
  <si>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</si>
  <si>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</si>
  <si>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</si>
  <si>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</si>
  <si>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</si>
  <si>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</si>
  <si>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</si>
  <si>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</si>
  <si>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</si>
  <si>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</si>
  <si>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</si>
  <si>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</si>
  <si>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</si>
  <si>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</si>
  <si>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</si>
  <si>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</si>
  <si>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</si>
  <si>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</si>
  <si>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</si>
  <si>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</si>
  <si>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</si>
  <si>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</si>
  <si>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</si>
  <si>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</si>
  <si>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</si>
  <si>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</si>
  <si>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</si>
  <si>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</si>
  <si>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</si>
  <si>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</si>
  <si>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</si>
  <si>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</si>
  <si>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</si>
  <si>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</si>
  <si>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</si>
  <si>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</si>
  <si>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</si>
  <si>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</si>
  <si>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</si>
  <si>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</si>
  <si>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</si>
  <si>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</si>
  <si>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</si>
  <si>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</si>
  <si>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</si>
  <si>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</si>
  <si>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</si>
  <si>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</si>
  <si>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</si>
  <si>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</si>
  <si>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</si>
  <si>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</si>
  <si>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</si>
  <si>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</si>
  <si>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</si>
  <si>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</si>
  <si>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</si>
  <si>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</si>
  <si>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</si>
  <si>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</si>
  <si>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</si>
  <si>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</si>
  <si>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</si>
  <si>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</si>
  <si>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</si>
  <si>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</si>
  <si>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</si>
  <si>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</si>
  <si>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</si>
  <si>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</si>
  <si>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</si>
  <si>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</si>
  <si>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</si>
  <si>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</si>
  <si>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</si>
  <si>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</si>
  <si>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</si>
  <si>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</si>
  <si>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</si>
  <si>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</si>
  <si>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</si>
  <si>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</si>
  <si>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</si>
  <si>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</si>
  <si>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</si>
  <si>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</si>
  <si>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</si>
  <si>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</si>
  <si>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</si>
  <si>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</si>
  <si>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</si>
  <si>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</si>
  <si>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</si>
  <si>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</si>
  <si>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</si>
  <si>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</si>
  <si>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</si>
  <si>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</si>
  <si>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</si>
  <si>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</si>
  <si>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</si>
  <si>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</si>
  <si>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</si>
  <si>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</si>
  <si>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</si>
  <si>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</si>
  <si>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</si>
  <si>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</si>
  <si>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</si>
  <si>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</si>
  <si>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</si>
  <si>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</si>
  <si>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</si>
  <si>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</si>
  <si>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</si>
  <si>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</si>
  <si>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</si>
  <si>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</si>
  <si>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</si>
  <si>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</si>
  <si>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</si>
  <si>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</si>
  <si>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</si>
  <si>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</si>
  <si>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</si>
  <si>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</si>
  <si>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</si>
  <si>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</si>
  <si>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</si>
  <si>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</si>
  <si>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</si>
  <si>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</si>
  <si>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</si>
  <si>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</si>
  <si>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</si>
  <si>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</si>
  <si>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</si>
  <si>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</si>
  <si>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</si>
  <si>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</si>
  <si>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</si>
  <si>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</si>
  <si>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</si>
  <si>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</si>
  <si>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</si>
  <si>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</si>
  <si>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</si>
  <si>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</si>
  <si>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</si>
  <si>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</si>
  <si>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</si>
  <si>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</si>
  <si>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</si>
  <si>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</si>
  <si>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</si>
  <si>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</si>
  <si>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</si>
  <si>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</si>
  <si>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</si>
  <si>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</si>
  <si>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</si>
  <si>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</si>
  <si>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</si>
  <si>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</si>
  <si>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</si>
  <si>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</si>
  <si>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</si>
  <si>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</si>
  <si>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</si>
  <si>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</si>
  <si>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</si>
  <si>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</si>
  <si>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</si>
  <si>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</si>
  <si>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</si>
  <si>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</si>
  <si>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</si>
  <si>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</si>
  <si>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</si>
  <si>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</si>
  <si>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</si>
  <si>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</si>
  <si>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</si>
  <si>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</si>
  <si>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</si>
  <si>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</si>
  <si>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</si>
  <si>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</si>
  <si>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</si>
  <si>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</si>
  <si>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</si>
  <si>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</si>
  <si>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</si>
  <si>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</si>
  <si>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</si>
  <si>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</si>
  <si>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</si>
  <si>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</si>
  <si>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</si>
  <si>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</si>
  <si>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</si>
  <si>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</si>
  <si>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</si>
  <si>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</si>
  <si>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</si>
  <si>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</si>
  <si>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</si>
  <si>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</si>
  <si>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</si>
  <si>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</si>
  <si>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</si>
  <si>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</si>
  <si>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</si>
  <si>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</si>
  <si>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</si>
  <si>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</si>
  <si>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</si>
  <si>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</si>
  <si>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</si>
  <si>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</si>
  <si>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</si>
  <si>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</si>
  <si>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</si>
  <si>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</si>
  <si>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</si>
  <si>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</si>
  <si>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</si>
  <si>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</si>
  <si>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</si>
  <si>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</si>
  <si>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</si>
  <si>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</si>
  <si>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</si>
  <si>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</si>
  <si>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</si>
  <si>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</si>
  <si>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</si>
  <si>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</si>
  <si>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</si>
  <si>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</si>
  <si>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</si>
  <si>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</si>
  <si>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</si>
  <si>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</si>
  <si>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</si>
  <si>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</si>
  <si>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</si>
  <si>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</si>
  <si>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</si>
  <si>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</si>
  <si>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</si>
  <si>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</si>
  <si>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</si>
  <si>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</si>
  <si>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</si>
  <si>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</si>
  <si>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</si>
  <si>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</si>
  <si>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</si>
  <si>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</si>
  <si>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</si>
  <si>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</si>
  <si>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</si>
  <si>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</si>
  <si>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</si>
  <si>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</si>
  <si>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</si>
  <si>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</si>
  <si>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</si>
  <si>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</si>
  <si>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</si>
  <si>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</si>
  <si>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</si>
  <si>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</si>
  <si>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</si>
  <si>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</si>
  <si>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</si>
  <si>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</si>
  <si>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</si>
  <si>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</si>
  <si>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</si>
  <si>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</si>
  <si>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</si>
  <si>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</si>
  <si>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</si>
  <si>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</si>
  <si>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</si>
  <si>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</si>
  <si>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</si>
  <si>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</si>
  <si>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</si>
  <si>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</si>
  <si>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</si>
  <si>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</si>
  <si>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</si>
  <si>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</si>
  <si>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</si>
  <si>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</si>
  <si>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</si>
  <si>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</si>
  <si>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</si>
  <si>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</si>
  <si>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</si>
  <si>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</si>
  <si>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</si>
  <si>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</si>
  <si>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</si>
  <si>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</si>
  <si>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</si>
  <si>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</si>
  <si>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</si>
  <si>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</si>
  <si>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</si>
  <si>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</si>
  <si>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</si>
  <si>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</si>
  <si>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</si>
  <si>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</si>
  <si>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</si>
  <si>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</si>
  <si>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</si>
  <si>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</si>
  <si>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</si>
  <si>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</si>
  <si>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</si>
  <si>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</si>
  <si>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</si>
  <si>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</si>
  <si>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</si>
  <si>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</si>
  <si>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</si>
  <si>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</si>
  <si>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</si>
  <si>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</si>
  <si>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</si>
  <si>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</si>
  <si>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</si>
  <si>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</si>
  <si>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</si>
  <si>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</si>
  <si>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</si>
  <si>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</si>
  <si>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</si>
  <si>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</si>
  <si>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</si>
  <si>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</si>
  <si>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</si>
  <si>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</si>
  <si>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</si>
  <si>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</si>
  <si>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</si>
  <si>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</si>
  <si>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</si>
  <si>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</si>
  <si>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</si>
  <si>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</si>
  <si>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</si>
  <si>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</si>
  <si>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</si>
  <si>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</si>
  <si>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</si>
  <si>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</si>
  <si>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</si>
  <si>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</si>
  <si>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</si>
  <si>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</si>
  <si>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</si>
  <si>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</si>
  <si>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</si>
  <si>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</si>
  <si>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</si>
  <si>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</si>
  <si>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</si>
  <si>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</si>
  <si>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</si>
  <si>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</si>
  <si>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</si>
  <si>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</si>
  <si>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</si>
  <si>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</si>
  <si>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</si>
  <si>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</si>
  <si>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</si>
  <si>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</si>
  <si>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</si>
  <si>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</si>
  <si>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</si>
  <si>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</si>
  <si>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</si>
  <si>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</si>
  <si>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</si>
  <si>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</si>
  <si>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</si>
  <si>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</si>
  <si>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</si>
  <si>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</si>
  <si>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</si>
  <si>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</si>
  <si>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</si>
  <si>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</si>
  <si>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</si>
  <si>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</si>
  <si>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</si>
  <si>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</si>
  <si>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</si>
  <si>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</si>
  <si>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</si>
  <si>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</si>
  <si>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</si>
  <si>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</si>
  <si>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</si>
  <si>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</si>
  <si>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</si>
  <si>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</si>
  <si>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</si>
  <si>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</si>
  <si>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</si>
  <si>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</si>
  <si>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</si>
  <si>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</si>
  <si>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</si>
  <si>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</si>
  <si>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</si>
  <si>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</si>
  <si>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</si>
  <si>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</si>
  <si>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</si>
  <si>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</si>
  <si>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</si>
  <si>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</si>
  <si>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</si>
  <si>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</si>
  <si>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</si>
  <si>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</si>
  <si>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</si>
  <si>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</si>
  <si>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</si>
  <si>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</si>
  <si>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</si>
  <si>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</si>
  <si>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</si>
  <si>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</si>
  <si>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</si>
  <si>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</si>
  <si>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</si>
  <si>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</si>
  <si>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</si>
  <si>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</si>
  <si>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</si>
  <si>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</si>
  <si>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</si>
  <si>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</si>
  <si>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</si>
  <si>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</si>
  <si>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</si>
  <si>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</si>
  <si>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</si>
  <si>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</si>
  <si>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</si>
  <si>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</si>
  <si>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</si>
  <si>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</si>
  <si>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</si>
  <si>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</si>
  <si>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</si>
  <si>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</si>
  <si>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</si>
  <si>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</si>
  <si>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</si>
  <si>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</si>
  <si>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</si>
  <si>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</si>
  <si>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</si>
  <si>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</si>
  <si>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</si>
  <si>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</si>
  <si>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</si>
  <si>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</si>
  <si>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</si>
  <si>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</si>
  <si>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</si>
  <si>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</si>
  <si>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</si>
  <si>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</si>
  <si>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</si>
  <si>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</si>
  <si>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</si>
  <si>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</si>
  <si>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</si>
  <si>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</si>
  <si>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</si>
  <si>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</si>
  <si>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</si>
  <si>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</si>
  <si>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</si>
  <si>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</si>
  <si>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</si>
  <si>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</si>
  <si>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</si>
  <si>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</si>
  <si>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</si>
  <si>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</si>
  <si>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</si>
  <si>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</si>
  <si>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</si>
  <si>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</si>
  <si>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</si>
  <si>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</si>
  <si>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</si>
  <si>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</si>
  <si>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</si>
  <si>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</si>
  <si>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</si>
  <si>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</si>
  <si>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</si>
  <si>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</si>
  <si>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</si>
  <si>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</si>
  <si>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</si>
  <si>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</si>
  <si>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</si>
  <si>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</si>
  <si>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</si>
  <si>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</si>
  <si>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</si>
  <si>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</si>
  <si>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</si>
  <si>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</si>
  <si>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</si>
  <si>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</si>
  <si>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</si>
  <si>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</si>
  <si>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</si>
  <si>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</si>
  <si>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</si>
  <si>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</si>
  <si>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</si>
  <si>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</si>
  <si>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</si>
  <si>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</si>
  <si>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</si>
  <si>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</si>
  <si>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</si>
  <si>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</si>
  <si>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</si>
  <si>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</si>
  <si>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</si>
  <si>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</si>
  <si>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</si>
  <si>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</si>
  <si>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</si>
  <si>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</si>
  <si>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</si>
  <si>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</si>
  <si>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</si>
  <si>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</si>
  <si>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</si>
  <si>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</si>
  <si>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</si>
  <si>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</si>
  <si>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</si>
  <si>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</si>
  <si>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</si>
  <si>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</si>
  <si>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</si>
  <si>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</si>
  <si>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</si>
  <si>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</si>
  <si>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</si>
  <si>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</si>
  <si>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</si>
  <si>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</si>
  <si>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</si>
  <si>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</si>
  <si>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</si>
  <si>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</si>
  <si>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</si>
  <si>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</si>
  <si>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</si>
  <si>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</si>
  <si>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</si>
  <si>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</si>
  <si>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</si>
  <si>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</si>
  <si>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</si>
  <si>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</si>
  <si>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</si>
  <si>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</si>
  <si>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</si>
  <si>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</si>
  <si>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</si>
  <si>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</si>
  <si>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</si>
  <si>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</si>
  <si>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</si>
  <si>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</si>
  <si>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</si>
  <si>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</si>
  <si>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</si>
  <si>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</si>
  <si>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</si>
  <si>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</si>
  <si>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</si>
  <si>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</si>
  <si>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</si>
  <si>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</si>
  <si>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</si>
  <si>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</si>
  <si>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</si>
  <si>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</si>
  <si>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</si>
  <si>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</si>
  <si>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</si>
  <si>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</si>
  <si>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</si>
  <si>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</si>
  <si>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</si>
  <si>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</si>
  <si>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</si>
  <si>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</si>
  <si>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</si>
  <si>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</si>
  <si>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</si>
  <si>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</si>
  <si>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</si>
  <si>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</si>
  <si>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</si>
  <si>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</si>
  <si>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</si>
  <si>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</si>
  <si>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</si>
  <si>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</si>
  <si>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</si>
  <si>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</si>
  <si>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</si>
  <si>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</si>
  <si>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</si>
  <si>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</si>
  <si>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</si>
  <si>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</si>
  <si>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</si>
  <si>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</si>
  <si>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</si>
  <si>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</si>
  <si>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</si>
  <si>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</si>
  <si>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</si>
  <si>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</si>
  <si>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</si>
  <si>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</si>
  <si>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</si>
  <si>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</si>
  <si>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</si>
  <si>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</si>
  <si>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</si>
  <si>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</si>
  <si>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</si>
  <si>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</si>
  <si>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</si>
  <si>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</si>
  <si>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</si>
  <si>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</si>
  <si>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</si>
  <si>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</si>
  <si>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</si>
  <si>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</si>
  <si>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</si>
  <si>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</si>
  <si>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</si>
  <si>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</si>
  <si>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</si>
  <si>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</si>
  <si>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</si>
  <si>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</si>
  <si>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</si>
  <si>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</si>
  <si>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</si>
  <si>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</si>
  <si>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</si>
  <si>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</si>
  <si>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</si>
  <si>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</si>
  <si>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</si>
  <si>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</si>
  <si>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</si>
  <si>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</si>
  <si>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</si>
  <si>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</si>
  <si>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</si>
  <si>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</si>
  <si>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</si>
  <si>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</si>
  <si>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</si>
  <si>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</si>
  <si>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</si>
  <si>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</si>
  <si>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</si>
  <si>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</si>
  <si>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</si>
  <si>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</si>
  <si>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</si>
  <si>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</si>
  <si>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</si>
  <si>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</si>
  <si>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</si>
  <si>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</si>
  <si>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</si>
  <si>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</si>
  <si>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</si>
  <si>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</si>
  <si>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</si>
  <si>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</si>
  <si>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</si>
  <si>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</si>
  <si>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</si>
  <si>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</si>
  <si>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</si>
  <si>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</si>
  <si>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</si>
  <si>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</si>
  <si>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</si>
  <si>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</si>
  <si>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</si>
  <si>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</si>
  <si>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</si>
  <si>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</si>
  <si>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</si>
  <si>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</si>
  <si>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</si>
  <si>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</si>
  <si>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</si>
  <si>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</si>
  <si>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</si>
  <si>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</si>
  <si>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</si>
  <si>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</si>
  <si>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</si>
  <si>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</si>
  <si>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</si>
  <si>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</si>
  <si>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</si>
  <si>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</si>
  <si>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</si>
  <si>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</si>
  <si>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</si>
  <si>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</si>
  <si>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</si>
  <si>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</si>
  <si>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</si>
  <si>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</si>
  <si>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</si>
  <si>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</si>
  <si>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</si>
  <si>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</si>
  <si>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</si>
  <si>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</si>
  <si>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</si>
  <si>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</si>
  <si>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</si>
  <si>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</si>
  <si>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</si>
  <si>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</si>
  <si>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</si>
  <si>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</si>
  <si>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</si>
  <si>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</si>
  <si>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</si>
  <si>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</si>
  <si>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</si>
  <si>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</si>
  <si>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</si>
  <si>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</si>
  <si>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</si>
  <si>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</si>
  <si>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</si>
  <si>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</si>
  <si>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</si>
  <si>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</si>
  <si>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</si>
  <si>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</si>
  <si>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</si>
  <si>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</si>
  <si>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</si>
  <si>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</si>
  <si>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</si>
  <si>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</si>
  <si>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</si>
  <si>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</si>
  <si>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</si>
  <si>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</si>
  <si>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</si>
  <si>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</si>
  <si>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</si>
  <si>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</si>
  <si>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</si>
  <si>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</si>
  <si>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</si>
  <si>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</si>
  <si>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</si>
  <si>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</si>
  <si>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</si>
  <si>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</si>
  <si>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</si>
  <si>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</si>
  <si>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</si>
  <si>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</si>
  <si>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</si>
  <si>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</si>
  <si>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</si>
  <si>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</si>
  <si>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</si>
  <si>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</si>
  <si>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</si>
  <si>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</si>
  <si>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</si>
  <si>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</si>
  <si>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</si>
  <si>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</si>
  <si>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</si>
  <si>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</si>
  <si>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</si>
  <si>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</si>
  <si>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</si>
  <si>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</si>
  <si>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</si>
  <si>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</si>
  <si>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</si>
  <si>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</si>
  <si>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</si>
  <si>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</si>
  <si>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</si>
  <si>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</si>
  <si>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</si>
  <si>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</si>
  <si>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</si>
  <si>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</si>
  <si>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</si>
  <si>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</si>
  <si>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</si>
  <si>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</si>
  <si>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</si>
  <si>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</si>
  <si>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</si>
  <si>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</si>
  <si>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</si>
  <si>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</si>
  <si>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</si>
  <si>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</si>
  <si>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</si>
  <si>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</si>
  <si>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</si>
  <si>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</si>
  <si>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</si>
  <si>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</si>
  <si>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</si>
  <si>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</si>
  <si>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</si>
  <si>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</si>
  <si>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</si>
  <si>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</si>
  <si>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</si>
  <si>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</si>
  <si>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</si>
  <si>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</si>
  <si>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</si>
  <si>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</si>
  <si>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</si>
  <si>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</si>
  <si>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</si>
  <si>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</si>
  <si>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</si>
  <si>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</si>
  <si>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</si>
  <si>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</si>
  <si>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</si>
  <si>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</si>
  <si>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</si>
  <si>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</si>
  <si>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</si>
  <si>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</si>
  <si>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</si>
  <si>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</si>
  <si>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</si>
  <si>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</si>
  <si>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</si>
  <si>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</si>
  <si>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</si>
  <si>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</si>
  <si>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</si>
  <si>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</si>
  <si>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</si>
  <si>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</si>
  <si>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</si>
  <si>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</si>
  <si>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</si>
  <si>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</si>
  <si>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</si>
  <si>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</si>
  <si>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</si>
  <si>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</si>
  <si>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</si>
  <si>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</si>
  <si>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</si>
  <si>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</si>
  <si>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</si>
  <si>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</si>
  <si>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</si>
  <si>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</si>
  <si>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</si>
  <si>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</si>
  <si>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</si>
  <si>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</si>
  <si>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</si>
  <si>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</si>
  <si>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</si>
  <si>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</si>
  <si>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</si>
  <si>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</si>
  <si>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</si>
  <si>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</si>
  <si>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</si>
  <si>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</si>
  <si>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</si>
  <si>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</si>
  <si>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</si>
  <si>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</si>
  <si>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</si>
  <si>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</si>
  <si>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</si>
  <si>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</si>
  <si>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</si>
  <si>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</si>
  <si>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</si>
  <si>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</si>
  <si>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</si>
  <si>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</si>
  <si>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</si>
  <si>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</si>
  <si>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</si>
  <si>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</si>
  <si>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</si>
  <si>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</si>
  <si>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</si>
  <si>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</si>
  <si>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</si>
  <si>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</si>
  <si>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</si>
  <si>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</si>
  <si>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</si>
  <si>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</si>
  <si>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</si>
  <si>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</si>
  <si>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</si>
  <si>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</si>
  <si>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</si>
  <si>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</si>
  <si>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</si>
  <si>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</si>
  <si>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</si>
  <si>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</si>
  <si>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</si>
  <si>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</si>
  <si>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</si>
  <si>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</si>
  <si>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</si>
  <si>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</si>
  <si>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</si>
  <si>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</si>
  <si>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</si>
  <si>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</si>
  <si>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</si>
  <si>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</si>
  <si>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</si>
  <si>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</si>
  <si>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</si>
  <si>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</si>
  <si>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</si>
  <si>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</si>
  <si>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</si>
  <si>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</si>
  <si>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</si>
  <si>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</si>
  <si>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</si>
  <si>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</si>
  <si>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</si>
  <si>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</si>
  <si>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</si>
  <si>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</si>
  <si>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</si>
  <si>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</si>
  <si>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</si>
  <si>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</si>
  <si>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</si>
  <si>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</si>
  <si>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</si>
  <si>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</si>
  <si>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</si>
  <si>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</si>
  <si>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</si>
  <si>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</si>
  <si>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</si>
  <si>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</si>
  <si>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</si>
  <si>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</si>
  <si>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</si>
  <si>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</si>
  <si>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</si>
  <si>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</si>
  <si>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</si>
  <si>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</si>
  <si>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</si>
  <si>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</si>
  <si>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</si>
  <si>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</si>
  <si>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</si>
  <si>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</si>
  <si>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</si>
  <si>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</si>
  <si>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</si>
  <si>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</si>
  <si>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</si>
  <si>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</si>
  <si>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</si>
  <si>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</si>
  <si>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</si>
  <si>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</si>
  <si>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</si>
  <si>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</si>
  <si>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</si>
  <si>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</si>
  <si>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</si>
  <si>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</si>
  <si>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</si>
  <si>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</si>
  <si>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</si>
  <si>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</si>
  <si>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</si>
  <si>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</si>
  <si>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</si>
  <si>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</si>
  <si>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</si>
  <si>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</si>
  <si>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</si>
  <si>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</si>
  <si>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</si>
  <si>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</si>
  <si>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</si>
  <si>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</si>
  <si>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</si>
  <si>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</si>
  <si>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</si>
  <si>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</si>
  <si>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</si>
  <si>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</si>
  <si>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</si>
  <si>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</si>
  <si>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</si>
  <si>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</si>
  <si>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</si>
  <si>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</si>
  <si>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</si>
  <si>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</si>
  <si>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</si>
  <si>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</si>
  <si>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</si>
  <si>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</si>
  <si>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</si>
  <si>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</si>
  <si>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</si>
  <si>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</si>
  <si>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</si>
  <si>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</si>
  <si>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</si>
  <si>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</si>
  <si>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</si>
  <si>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</si>
  <si>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</si>
  <si>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</si>
  <si>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</si>
  <si>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</si>
  <si>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</si>
  <si>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</si>
  <si>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</si>
  <si>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</si>
  <si>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</si>
  <si>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</si>
  <si>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</si>
  <si>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</si>
  <si>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</si>
  <si>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</si>
  <si>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</si>
  <si>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</si>
  <si>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</si>
  <si>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</si>
  <si>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</si>
  <si>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</si>
  <si>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</si>
  <si>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</si>
  <si>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</si>
  <si>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</si>
  <si>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</si>
  <si>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</si>
  <si>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</si>
  <si>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</si>
  <si>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</si>
  <si>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</si>
  <si>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</si>
  <si>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</si>
  <si>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</si>
  <si>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</si>
  <si>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</si>
  <si>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</si>
  <si>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</si>
  <si>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</si>
  <si>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</si>
  <si>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</si>
  <si>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</si>
  <si>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</si>
  <si>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</si>
  <si>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</si>
  <si>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</si>
  <si>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</si>
  <si>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</si>
  <si>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</si>
  <si>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</si>
  <si>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</si>
  <si>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</si>
  <si>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</si>
  <si>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</si>
  <si>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</si>
  <si>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</si>
  <si>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</si>
  <si>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</si>
  <si>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</si>
  <si>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</si>
  <si>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</si>
  <si>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</si>
  <si>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</si>
  <si>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</si>
  <si>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</si>
  <si>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</si>
  <si>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</si>
  <si>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</si>
  <si>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</si>
  <si>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</si>
  <si>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</si>
  <si>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</si>
  <si>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</si>
  <si>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</si>
  <si>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</si>
  <si>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</si>
  <si>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</si>
  <si>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</si>
  <si>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</si>
  <si>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</si>
  <si>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</si>
  <si>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</si>
  <si>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</si>
  <si>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</si>
  <si>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</si>
  <si>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</si>
  <si>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</si>
  <si>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</si>
  <si>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</si>
  <si>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</si>
  <si>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</si>
  <si>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</si>
  <si>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</si>
  <si>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</si>
  <si>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</si>
  <si>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</si>
  <si>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</si>
  <si>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</si>
  <si>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</si>
  <si>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</si>
  <si>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</si>
  <si>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</si>
  <si>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</si>
  <si>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</si>
  <si>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</si>
  <si>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</si>
  <si>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</si>
  <si>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</si>
  <si>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</si>
  <si>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</si>
  <si>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</si>
  <si>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</si>
  <si>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</si>
  <si>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</si>
  <si>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</si>
  <si>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</si>
  <si>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</si>
  <si>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</si>
  <si>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</si>
  <si>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</si>
  <si>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</si>
  <si>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</si>
  <si>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</si>
  <si>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</si>
  <si>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</si>
  <si>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</si>
  <si>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</si>
  <si>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</si>
  <si>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</si>
  <si>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</si>
  <si>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</si>
  <si>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</si>
  <si>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</si>
  <si>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</si>
  <si>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</si>
  <si>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</si>
  <si>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</si>
  <si>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</si>
  <si>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</si>
  <si>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</si>
  <si>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</si>
  <si>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</si>
  <si>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</si>
  <si>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</si>
  <si>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</si>
  <si>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</si>
  <si>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</si>
  <si>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</si>
  <si>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</si>
  <si>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</si>
  <si>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</si>
  <si>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</si>
  <si>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</si>
  <si>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</si>
  <si>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</si>
  <si>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</si>
  <si>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</si>
  <si>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</si>
  <si>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</si>
  <si>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</si>
  <si>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</si>
  <si>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</si>
  <si>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</si>
  <si>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</si>
  <si>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</si>
  <si>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</si>
  <si>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</si>
  <si>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</si>
  <si>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</si>
  <si>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</si>
  <si>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</si>
  <si>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</si>
  <si>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</si>
  <si>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</si>
  <si>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</si>
  <si>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</si>
  <si>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</si>
  <si>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</si>
  <si>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</si>
  <si>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</si>
  <si>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</si>
  <si>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</si>
  <si>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</si>
  <si>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</si>
  <si>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</si>
  <si>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</si>
  <si>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</si>
  <si>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</si>
  <si>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</si>
  <si>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</si>
  <si>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</si>
  <si>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</si>
  <si>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</si>
  <si>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</si>
  <si>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</si>
  <si>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</si>
  <si>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</si>
  <si>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</si>
  <si>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</si>
  <si>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</si>
  <si>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</si>
  <si>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</si>
  <si>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</si>
  <si>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</si>
  <si>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</si>
  <si>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</si>
  <si>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</si>
  <si>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</si>
  <si>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</si>
  <si>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</si>
  <si>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</si>
  <si>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</si>
  <si>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</si>
  <si>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</si>
  <si>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</si>
  <si>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</si>
  <si>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</si>
  <si>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</si>
  <si>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</si>
  <si>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</si>
  <si>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</si>
  <si>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</si>
  <si>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</si>
  <si>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</si>
  <si>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</si>
  <si>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</si>
  <si>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</si>
  <si>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</si>
  <si>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</si>
  <si>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</si>
  <si>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</si>
  <si>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</si>
  <si>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</si>
  <si>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</si>
  <si>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</si>
  <si>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</si>
  <si>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</si>
  <si>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</si>
  <si>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</si>
  <si>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</si>
  <si>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</si>
  <si>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</si>
  <si>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</si>
  <si>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</si>
  <si>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</si>
  <si>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</si>
  <si>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</si>
  <si>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</si>
  <si>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</si>
  <si>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</si>
  <si>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</si>
  <si>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</si>
  <si>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</si>
  <si>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</si>
  <si>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</si>
  <si>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</si>
  <si>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</si>
  <si>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</si>
  <si>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</si>
  <si>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</si>
  <si>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</si>
  <si>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</si>
  <si>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</si>
  <si>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</si>
  <si>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</si>
  <si>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</si>
  <si>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</si>
  <si>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</si>
  <si>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</si>
  <si>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</si>
  <si>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</si>
  <si>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</si>
  <si>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</si>
  <si>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</si>
  <si>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</si>
  <si>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</si>
  <si>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</si>
  <si>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</si>
  <si>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</si>
  <si>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</si>
  <si>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</si>
  <si>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</si>
  <si>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</si>
  <si>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</si>
  <si>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</si>
  <si>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</si>
  <si>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</si>
  <si>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</si>
  <si>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</si>
  <si>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</si>
  <si>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</si>
  <si>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</si>
  <si>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</si>
  <si>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</si>
  <si>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</si>
  <si>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</si>
  <si>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</si>
  <si>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</si>
  <si>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</si>
  <si>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</si>
  <si>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</si>
  <si>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</si>
  <si>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</si>
  <si>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</si>
  <si>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</si>
  <si>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</si>
  <si>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</si>
  <si>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</si>
  <si>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</si>
  <si>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</si>
  <si>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</si>
  <si>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</si>
  <si>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</si>
  <si>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</si>
  <si>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</si>
  <si>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</si>
  <si>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</si>
  <si>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</si>
  <si>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</si>
  <si>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</si>
  <si>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</si>
  <si>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</si>
  <si>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</si>
  <si>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</si>
  <si>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</si>
  <si>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</si>
  <si>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</si>
  <si>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</si>
  <si>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</si>
  <si>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</si>
  <si>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</si>
  <si>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</si>
  <si>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</si>
  <si>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</si>
  <si>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</si>
  <si>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</si>
  <si>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</si>
  <si>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</si>
  <si>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</si>
  <si>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</si>
  <si>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</si>
  <si>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</si>
  <si>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</si>
  <si>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</si>
  <si>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</si>
  <si>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</si>
  <si>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</si>
  <si>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</si>
  <si>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</si>
  <si>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</si>
  <si>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</si>
  <si>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</si>
  <si>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</si>
  <si>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</si>
  <si>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</si>
  <si>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</si>
  <si>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</si>
  <si>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</si>
  <si>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</si>
  <si>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</si>
  <si>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</si>
  <si>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</si>
  <si>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</si>
  <si>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</si>
  <si>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</si>
  <si>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</si>
  <si>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</si>
  <si>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</si>
  <si>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</si>
  <si>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</si>
  <si>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</si>
  <si>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</si>
  <si>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</si>
  <si>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</si>
  <si>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</si>
  <si>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</si>
  <si>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</si>
  <si>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</si>
  <si>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</si>
  <si>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</si>
  <si>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</si>
  <si>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</si>
  <si>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</si>
  <si>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</si>
  <si>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</si>
  <si>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</si>
  <si>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</si>
  <si>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</si>
  <si>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</si>
  <si>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</si>
  <si>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</si>
  <si>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</si>
  <si>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</si>
  <si>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</si>
  <si>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</si>
  <si>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</si>
  <si>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</si>
  <si>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</si>
  <si>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</si>
  <si>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</si>
  <si>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</si>
  <si>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</si>
  <si>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</si>
  <si>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</si>
  <si>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</si>
  <si>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</si>
  <si>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</si>
  <si>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</si>
  <si>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</si>
  <si>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</si>
  <si>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</si>
  <si>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</si>
  <si>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</si>
  <si>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</si>
  <si>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</si>
  <si>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</si>
  <si>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</si>
  <si>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</si>
  <si>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</si>
  <si>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</si>
  <si>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</si>
  <si>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</si>
  <si>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</si>
  <si>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</si>
  <si>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</si>
  <si>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</si>
  <si>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</si>
  <si>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</si>
  <si>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</si>
  <si>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</si>
  <si>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</si>
  <si>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</si>
  <si>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</si>
  <si>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</si>
  <si>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</si>
  <si>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</si>
  <si>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</si>
  <si>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</si>
  <si>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</si>
  <si>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</si>
  <si>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</si>
  <si>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</si>
  <si>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</si>
  <si>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</si>
  <si>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</si>
  <si>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</si>
  <si>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</si>
  <si>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</si>
  <si>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</si>
  <si>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</si>
  <si>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</si>
  <si>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</si>
  <si>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</si>
  <si>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</si>
  <si>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</si>
  <si>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</si>
  <si>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</si>
  <si>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</si>
  <si>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</si>
  <si>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</si>
  <si>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</si>
  <si>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</si>
  <si>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</si>
  <si>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</si>
  <si>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</si>
  <si>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</si>
  <si>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</si>
  <si>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</si>
  <si>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</si>
  <si>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</si>
  <si>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</si>
  <si>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</si>
  <si>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</si>
  <si>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</si>
  <si>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</si>
  <si>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</si>
  <si>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</si>
  <si>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</si>
  <si>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</si>
  <si>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</si>
  <si>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</si>
  <si>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</si>
  <si>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</si>
  <si>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</si>
  <si>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</si>
  <si>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</si>
  <si>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</si>
  <si>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</si>
  <si>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</si>
  <si>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</si>
  <si>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</si>
  <si>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</si>
  <si>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</si>
  <si>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</si>
  <si>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</si>
  <si>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</si>
  <si>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</si>
  <si>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</si>
  <si>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</si>
  <si>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</si>
  <si>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</si>
  <si>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</si>
  <si>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</si>
  <si>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</si>
  <si>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</si>
  <si>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</si>
  <si>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</si>
  <si>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</si>
  <si>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</si>
  <si>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</si>
  <si>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</si>
  <si>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</si>
  <si>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</si>
  <si>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</si>
  <si>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</si>
  <si>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</si>
  <si>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</si>
  <si>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</si>
  <si>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</si>
  <si>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</si>
  <si>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</si>
  <si>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</si>
  <si>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</si>
  <si>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</si>
  <si>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</si>
  <si>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</si>
  <si>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</si>
  <si>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</si>
  <si>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</si>
  <si>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</si>
  <si>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</si>
  <si>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</si>
  <si>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</si>
  <si>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</si>
  <si>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</si>
  <si>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</si>
  <si>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</si>
  <si>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</si>
  <si>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</si>
  <si>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</si>
  <si>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</si>
  <si>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</si>
  <si>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</si>
  <si>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</si>
  <si>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</si>
  <si>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</si>
  <si>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</si>
  <si>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</si>
  <si>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</si>
  <si>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</si>
  <si>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</si>
  <si>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</si>
  <si>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</si>
  <si>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</si>
  <si>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</si>
  <si>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</si>
  <si>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</si>
  <si>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</si>
  <si>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</si>
  <si>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</si>
  <si>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</si>
  <si>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</si>
  <si>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</si>
  <si>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</si>
  <si>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</si>
  <si>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</si>
  <si>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</si>
  <si>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</si>
  <si>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</si>
  <si>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</si>
  <si>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</si>
  <si>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</si>
  <si>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</si>
  <si>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</si>
  <si>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</si>
  <si>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</si>
  <si>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</si>
  <si>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</si>
  <si>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</si>
  <si>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</si>
  <si>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</si>
  <si>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</si>
  <si>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</si>
  <si>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</si>
  <si>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</si>
  <si>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</si>
  <si>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</si>
  <si>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</si>
  <si>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</si>
  <si>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</si>
  <si>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</si>
  <si>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</si>
  <si>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</si>
  <si>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</si>
  <si>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</si>
  <si>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</si>
  <si>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</si>
  <si>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</si>
  <si>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</si>
  <si>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</si>
  <si>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</si>
  <si>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</si>
  <si>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</si>
  <si>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</si>
  <si>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</si>
  <si>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</si>
  <si>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</si>
  <si>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</si>
  <si>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</si>
  <si>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</si>
  <si>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</si>
  <si>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</si>
  <si>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</si>
  <si>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</si>
  <si>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</si>
  <si>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</si>
  <si>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</si>
  <si>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</si>
  <si>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</si>
  <si>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</si>
  <si>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</si>
  <si>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</si>
  <si>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</si>
  <si>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</si>
  <si>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</si>
  <si>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</si>
  <si>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</si>
  <si>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</si>
  <si>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</si>
  <si>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</si>
  <si>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</si>
  <si>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</si>
  <si>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</si>
  <si>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</si>
  <si>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</si>
  <si>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</si>
  <si>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</si>
  <si>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</si>
  <si>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</si>
  <si>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</si>
  <si>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</si>
  <si>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</si>
  <si>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</si>
  <si>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</si>
  <si>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</si>
  <si>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</si>
  <si>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</si>
  <si>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</si>
  <si>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</si>
  <si>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</si>
  <si>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</si>
  <si>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</si>
  <si>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</si>
  <si>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</si>
  <si>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</si>
  <si>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</si>
  <si>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</si>
  <si>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</si>
  <si>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</si>
  <si>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</si>
  <si>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</si>
  <si>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</si>
  <si>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</si>
  <si>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</si>
  <si>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</si>
  <si>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</si>
  <si>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</si>
  <si>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</si>
  <si>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</si>
  <si>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</si>
  <si>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</si>
  <si>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</si>
  <si>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</si>
  <si>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</si>
  <si>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</si>
  <si>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</si>
  <si>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</si>
  <si>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</si>
  <si>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</si>
  <si>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</si>
  <si>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</si>
  <si>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</si>
  <si>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</si>
  <si>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</si>
  <si>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</si>
  <si>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</si>
  <si>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</si>
  <si>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</si>
  <si>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</si>
  <si>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</si>
  <si>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</si>
  <si>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</si>
  <si>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</si>
  <si>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</si>
  <si>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</si>
  <si>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</si>
  <si>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</si>
  <si>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</si>
  <si>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</si>
  <si>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</si>
  <si>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</si>
  <si>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</si>
  <si>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</si>
  <si>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</si>
  <si>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</si>
  <si>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</si>
  <si>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</si>
  <si>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</si>
  <si>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</si>
  <si>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</si>
  <si>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</si>
  <si>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</si>
  <si>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</si>
  <si>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</si>
  <si>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</si>
  <si>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</si>
  <si>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</si>
  <si>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</si>
  <si>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</si>
  <si>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</si>
  <si>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</si>
  <si>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</si>
  <si>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</si>
  <si>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</si>
  <si>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</si>
  <si>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</si>
  <si>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</si>
  <si>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</si>
  <si>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</si>
  <si>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</si>
  <si>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</si>
  <si>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</si>
  <si>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</si>
  <si>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</si>
  <si>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</si>
  <si>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</si>
  <si>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</si>
  <si>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</si>
  <si>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</si>
  <si>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</si>
  <si>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</si>
  <si>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</si>
  <si>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</si>
  <si>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</si>
  <si>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</si>
  <si>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</si>
  <si>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</si>
  <si>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</si>
  <si>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</si>
  <si>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</si>
  <si>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</si>
  <si>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</si>
  <si>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</si>
  <si>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</si>
  <si>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</si>
  <si>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</si>
  <si>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</si>
  <si>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</si>
  <si>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</si>
  <si>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</si>
  <si>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</si>
  <si>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</si>
  <si>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</si>
  <si>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</si>
  <si>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</si>
  <si>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</si>
  <si>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</si>
  <si>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</si>
  <si>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</si>
  <si>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</si>
  <si>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</si>
  <si>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</si>
  <si>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</si>
  <si>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</si>
  <si>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</si>
  <si>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</si>
  <si>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</si>
  <si>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</si>
  <si>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</si>
  <si>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</si>
  <si>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</si>
  <si>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</si>
  <si>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</si>
  <si>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</si>
  <si>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</si>
  <si>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</si>
  <si>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</si>
  <si>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</si>
  <si>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</si>
  <si>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</si>
  <si>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</si>
  <si>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</si>
  <si>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</si>
  <si>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</si>
  <si>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</si>
  <si>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</si>
  <si>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</si>
  <si>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</si>
  <si>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</si>
  <si>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</si>
  <si>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</si>
  <si>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</si>
  <si>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</si>
  <si>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</si>
  <si>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</si>
  <si>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</si>
  <si>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</si>
  <si>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</si>
  <si>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</si>
  <si>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</si>
  <si>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</si>
  <si>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</si>
  <si>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</si>
  <si>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</si>
  <si>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</si>
  <si>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</si>
  <si>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</si>
  <si>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</si>
  <si>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</si>
  <si>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</si>
  <si>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</si>
  <si>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</si>
  <si>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</si>
  <si>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</si>
  <si>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</si>
  <si>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</si>
  <si>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</si>
  <si>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</si>
  <si>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</si>
  <si>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</si>
  <si>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</si>
  <si>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</si>
  <si>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</si>
  <si>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</si>
  <si>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</si>
  <si>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</si>
  <si>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</si>
  <si>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</si>
  <si>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</si>
  <si>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</si>
  <si>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</si>
  <si>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</si>
  <si>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</si>
  <si>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</si>
  <si>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</si>
  <si>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</si>
  <si>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</si>
  <si>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</si>
  <si>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</si>
  <si>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</si>
  <si>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</si>
  <si>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</si>
  <si>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</si>
  <si>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</si>
  <si>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</si>
  <si>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</si>
  <si>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</si>
  <si>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</si>
  <si>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</si>
  <si>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</si>
  <si>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</si>
  <si>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</si>
  <si>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</si>
  <si>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</si>
  <si>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</si>
  <si>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</si>
  <si>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</si>
  <si>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</si>
  <si>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</si>
  <si>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</si>
  <si>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</si>
  <si>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</si>
  <si>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</si>
  <si>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</si>
  <si>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</si>
  <si>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</si>
  <si>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</si>
  <si>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</si>
  <si>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</si>
  <si>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</si>
  <si>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</si>
  <si>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</si>
  <si>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</si>
  <si>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</si>
  <si>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</si>
  <si>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</si>
  <si>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</si>
  <si>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</si>
  <si>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</si>
  <si>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</si>
  <si>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</si>
  <si>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</si>
  <si>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</si>
  <si>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</si>
  <si>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</si>
  <si>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</si>
  <si>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</si>
  <si>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</si>
  <si>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</si>
  <si>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</si>
  <si>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</si>
  <si>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</si>
  <si>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</si>
  <si>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</si>
  <si>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</si>
  <si>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</si>
  <si>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</si>
  <si>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</si>
  <si>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</si>
  <si>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</si>
  <si>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</si>
  <si>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</si>
  <si>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</si>
  <si>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</si>
  <si>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</si>
  <si>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</si>
  <si>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</si>
  <si>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</si>
  <si>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</si>
  <si>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</si>
  <si>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</si>
  <si>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</si>
  <si>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</si>
  <si>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</si>
  <si>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</si>
  <si>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</si>
  <si>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</si>
  <si>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</si>
  <si>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</si>
  <si>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</si>
  <si>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</si>
  <si>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</si>
  <si>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</si>
  <si>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</si>
  <si>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</si>
  <si>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</si>
  <si>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</si>
  <si>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</si>
  <si>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</si>
  <si>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</si>
  <si>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</si>
  <si>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</si>
  <si>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</si>
  <si>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</si>
  <si>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</si>
  <si>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</si>
  <si>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</si>
  <si>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</si>
  <si>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</si>
  <si>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</si>
  <si>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</si>
  <si>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</si>
  <si>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</si>
  <si>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</si>
  <si>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</si>
  <si>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</si>
  <si>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</si>
  <si>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</si>
  <si>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</si>
  <si>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</si>
  <si>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</si>
  <si>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</si>
  <si>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</si>
  <si>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</si>
  <si>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</si>
  <si>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</si>
  <si>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</si>
  <si>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</si>
  <si>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</si>
  <si>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</si>
  <si>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</si>
  <si>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</si>
  <si>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</si>
  <si>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</si>
  <si>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</si>
  <si>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</si>
  <si>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</si>
  <si>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</si>
  <si>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</si>
  <si>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</si>
  <si>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</si>
  <si>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</si>
  <si>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</si>
  <si>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</si>
  <si>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</si>
  <si>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</si>
  <si>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</si>
  <si>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</si>
  <si>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</si>
  <si>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</si>
  <si>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</si>
  <si>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</si>
  <si>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</si>
  <si>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</si>
  <si>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</si>
  <si>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</si>
  <si>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</si>
  <si>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</si>
  <si>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</si>
  <si>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</si>
  <si>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</si>
  <si>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</si>
  <si>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</si>
  <si>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</si>
  <si>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</si>
  <si>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</si>
  <si>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</si>
  <si>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</si>
  <si>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</si>
  <si>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</si>
  <si>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</si>
  <si>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</si>
  <si>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</si>
  <si>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</si>
  <si>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</si>
  <si>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</si>
  <si>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</si>
  <si>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</si>
  <si>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</si>
  <si>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</si>
  <si>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</si>
  <si>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</si>
  <si>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</si>
  <si>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</si>
  <si>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</si>
  <si>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</si>
  <si>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</si>
  <si>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</si>
  <si>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</si>
  <si>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</si>
  <si>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</si>
  <si>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</si>
  <si>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</si>
  <si>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</si>
  <si>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</si>
  <si>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</si>
  <si>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</si>
  <si>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</si>
  <si>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</si>
  <si>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</si>
  <si>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</si>
  <si>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</si>
  <si>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</si>
  <si>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</si>
  <si>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</si>
  <si>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</si>
  <si>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</si>
  <si>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</si>
  <si>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</si>
  <si>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</si>
  <si>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</si>
  <si>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</si>
  <si>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</si>
  <si>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</si>
  <si>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</si>
  <si>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</si>
  <si>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</si>
  <si>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</si>
  <si>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</si>
  <si>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</si>
  <si>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</si>
  <si>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</si>
  <si>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</si>
  <si>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</si>
  <si>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</si>
  <si>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</si>
  <si>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</si>
  <si>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</si>
  <si>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</si>
  <si>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</si>
  <si>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</si>
  <si>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</si>
  <si>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</si>
  <si>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</si>
  <si>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</si>
  <si>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</si>
  <si>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</si>
  <si>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</si>
  <si>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</si>
  <si>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</si>
  <si>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</si>
  <si>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</si>
  <si>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</si>
  <si>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</si>
  <si>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</si>
  <si>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</si>
  <si>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</si>
  <si>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</si>
  <si>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</si>
  <si>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</si>
  <si>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</si>
  <si>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</si>
  <si>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</si>
  <si>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</si>
  <si>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</si>
  <si>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</si>
  <si>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</si>
  <si>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</si>
  <si>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</si>
  <si>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</si>
  <si>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</si>
  <si>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</si>
  <si>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</si>
  <si>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</si>
  <si>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</si>
  <si>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</si>
  <si>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</si>
  <si>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</si>
  <si>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</si>
  <si>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</si>
  <si>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</si>
  <si>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</si>
  <si>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</si>
  <si>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</si>
  <si>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</si>
  <si>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</si>
  <si>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</si>
  <si>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</si>
  <si>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</si>
  <si>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</si>
  <si>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</si>
  <si>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</si>
  <si>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</si>
  <si>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</si>
  <si>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</si>
  <si>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</si>
  <si>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</si>
  <si>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</si>
  <si>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</si>
  <si>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</si>
  <si>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</si>
  <si>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</si>
  <si>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</si>
  <si>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</si>
  <si>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</si>
  <si>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</si>
  <si>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</si>
  <si>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</si>
  <si>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</si>
  <si>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</si>
  <si>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</si>
  <si>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</si>
  <si>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</si>
  <si>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</si>
  <si>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</si>
  <si>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</si>
  <si>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</si>
  <si>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</si>
  <si>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</si>
  <si>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</si>
  <si>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</si>
  <si>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</si>
  <si>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</si>
  <si>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</si>
  <si>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</si>
  <si>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</si>
  <si>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</si>
  <si>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</si>
  <si>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</si>
  <si>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</si>
  <si>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</si>
  <si>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</si>
  <si>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</si>
  <si>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</si>
  <si>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</si>
  <si>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</si>
  <si>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</si>
  <si>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</si>
  <si>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</si>
  <si>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</si>
  <si>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</si>
  <si>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</si>
  <si>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</si>
  <si>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</si>
  <si>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</si>
  <si>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</si>
  <si>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</si>
  <si>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</si>
  <si>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</si>
  <si>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</si>
  <si>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</si>
  <si>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</si>
  <si>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</si>
  <si>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</si>
  <si>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</si>
  <si>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</si>
  <si>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</si>
  <si>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</si>
  <si>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</si>
  <si>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</si>
  <si>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</si>
  <si>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</si>
  <si>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</si>
  <si>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</si>
  <si>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</si>
  <si>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</si>
  <si>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</si>
  <si>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</si>
  <si>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</si>
  <si>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</si>
  <si>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</si>
  <si>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</si>
  <si>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</si>
  <si>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</si>
  <si>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</si>
  <si>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</si>
  <si>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</si>
  <si>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</si>
  <si>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</si>
  <si>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</si>
  <si>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</si>
  <si>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</si>
  <si>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</si>
  <si>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</si>
  <si>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</si>
  <si>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</si>
  <si>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</si>
  <si>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</si>
  <si>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</si>
  <si>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</si>
  <si>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</si>
  <si>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</si>
  <si>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</si>
  <si>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</si>
  <si>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</si>
  <si>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</si>
  <si>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</si>
  <si>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</si>
  <si>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</si>
  <si>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</si>
  <si>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</si>
  <si>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</si>
  <si>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</si>
  <si>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</si>
  <si>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</si>
  <si>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</si>
  <si>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</si>
  <si>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</si>
  <si>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</si>
  <si>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</si>
  <si>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</si>
  <si>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</si>
  <si>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</si>
  <si>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</si>
  <si>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</si>
  <si>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</si>
  <si>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</si>
  <si>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</si>
  <si>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</si>
  <si>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</si>
  <si>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</si>
  <si>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</si>
  <si>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</si>
  <si>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</si>
  <si>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</si>
  <si>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</si>
  <si>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</si>
  <si>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</si>
  <si>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</si>
  <si>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</si>
  <si>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</si>
  <si>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</si>
  <si>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</si>
  <si>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</si>
  <si>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</si>
  <si>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</si>
  <si>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</si>
  <si>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</si>
  <si>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</si>
  <si>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</si>
  <si>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</si>
  <si>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</si>
  <si>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</si>
  <si>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</si>
  <si>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</si>
  <si>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</si>
  <si>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</si>
  <si>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</si>
  <si>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</si>
  <si>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</si>
  <si>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</si>
  <si>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</si>
  <si>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</si>
  <si>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</si>
  <si>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</si>
  <si>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</si>
  <si>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</si>
  <si>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</si>
  <si>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</si>
  <si>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</si>
  <si>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</si>
  <si>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</si>
  <si>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</si>
  <si>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</si>
  <si>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</si>
  <si>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</si>
  <si>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</si>
  <si>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</si>
  <si>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</si>
  <si>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</si>
  <si>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</si>
  <si>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</si>
  <si>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</si>
  <si>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</si>
  <si>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</si>
  <si>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</si>
  <si>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</si>
  <si>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</si>
  <si>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</si>
  <si>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</si>
  <si>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</si>
  <si>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</si>
  <si>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</si>
  <si>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</si>
  <si>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</si>
  <si>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</si>
  <si>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</si>
  <si>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</si>
  <si>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</si>
  <si>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</si>
  <si>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</si>
  <si>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</si>
  <si>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</si>
  <si>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</si>
  <si>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</si>
  <si>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</si>
  <si>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</si>
  <si>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</si>
  <si>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</si>
  <si>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</si>
  <si>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</si>
  <si>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</si>
  <si>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</si>
  <si>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</si>
  <si>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</si>
  <si>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</si>
  <si>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</si>
  <si>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</si>
  <si>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</si>
  <si>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</si>
  <si>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</si>
  <si>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</si>
  <si>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</si>
  <si>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</si>
  <si>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</si>
  <si>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</si>
  <si>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</si>
  <si>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</si>
  <si>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</si>
  <si>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</si>
  <si>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</si>
  <si>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</si>
  <si>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</si>
  <si>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</si>
  <si>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</si>
  <si>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</si>
  <si>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</si>
  <si>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</si>
  <si>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</si>
  <si>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</si>
  <si>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</si>
  <si>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</si>
  <si>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</si>
  <si>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</si>
  <si>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</si>
  <si>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</si>
  <si>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</si>
  <si>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</si>
  <si>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</si>
  <si>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</si>
  <si>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</si>
  <si>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</si>
  <si>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</si>
  <si>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</si>
  <si>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</si>
  <si>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</si>
  <si>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</si>
  <si>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</si>
  <si>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</si>
  <si>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</si>
  <si>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</si>
  <si>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</si>
  <si>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</si>
  <si>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</si>
  <si>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</si>
  <si>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</si>
  <si>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</si>
  <si>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</si>
  <si>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</si>
  <si>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</si>
  <si>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</si>
  <si>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</si>
  <si>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</si>
  <si>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</si>
  <si>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</si>
  <si>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</si>
  <si>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</si>
  <si>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</si>
  <si>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</si>
  <si>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</si>
  <si>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</si>
  <si>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</si>
  <si>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</si>
  <si>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</si>
  <si>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</si>
  <si>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</si>
  <si>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</si>
  <si>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</si>
  <si>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</si>
  <si>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</si>
  <si>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</si>
  <si>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</si>
  <si>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</si>
  <si>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</si>
  <si>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</si>
  <si>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</si>
  <si>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</si>
  <si>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</si>
  <si>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</si>
  <si>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</si>
  <si>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</si>
  <si>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</si>
  <si>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</si>
  <si>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</si>
  <si>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</si>
  <si>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</si>
  <si>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</si>
  <si>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</si>
  <si>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</si>
  <si>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</si>
  <si>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</si>
  <si>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</si>
  <si>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</si>
  <si>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</si>
  <si>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</si>
  <si>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</si>
  <si>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</si>
  <si>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</si>
  <si>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</si>
  <si>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</si>
  <si>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</si>
  <si>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</si>
  <si>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</si>
  <si>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</si>
  <si>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</si>
  <si>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</si>
  <si>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</si>
  <si>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</si>
  <si>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</si>
  <si>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</si>
  <si>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</si>
  <si>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</si>
  <si>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</si>
  <si>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</si>
  <si>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</si>
  <si>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</si>
  <si>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</si>
  <si>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</si>
  <si>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</si>
  <si>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</si>
  <si>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</si>
  <si>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</si>
  <si>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</si>
  <si>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</si>
  <si>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</si>
  <si>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</si>
  <si>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</si>
  <si>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</si>
  <si>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</si>
  <si>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</si>
  <si>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</si>
  <si>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</si>
  <si>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</si>
  <si>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</si>
  <si>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</si>
  <si>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</si>
  <si>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</si>
  <si>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</si>
  <si>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</si>
  <si>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</si>
  <si>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</si>
  <si>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</si>
  <si>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</si>
  <si>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</si>
  <si>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</si>
  <si>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</si>
  <si>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</si>
  <si>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</si>
  <si>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</si>
  <si>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</si>
  <si>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</si>
  <si>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</si>
  <si>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</si>
  <si>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</si>
  <si>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</si>
  <si>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</si>
  <si>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</si>
  <si>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</si>
  <si>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</si>
  <si>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</si>
  <si>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</si>
  <si>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</si>
  <si>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</si>
  <si>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</si>
  <si>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</si>
  <si>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</si>
  <si>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</si>
  <si>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</si>
  <si>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</si>
  <si>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</si>
  <si>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</si>
  <si>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</si>
  <si>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</si>
  <si>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</si>
  <si>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</si>
  <si>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</si>
  <si>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</si>
  <si>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</si>
  <si>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</si>
  <si>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</si>
  <si>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</si>
  <si>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</si>
  <si>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</si>
  <si>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</si>
  <si>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</si>
  <si>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</si>
  <si>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</si>
  <si>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</si>
  <si>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</si>
  <si>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</si>
  <si>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</si>
  <si>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</si>
  <si>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</si>
  <si>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</si>
  <si>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</si>
  <si>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</si>
  <si>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</si>
  <si>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</si>
  <si>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</si>
  <si>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</si>
  <si>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</si>
  <si>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</si>
  <si>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</si>
  <si>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</si>
  <si>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</si>
  <si>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</si>
  <si>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</si>
  <si>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</si>
  <si>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</si>
  <si>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</si>
  <si>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</si>
  <si>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</si>
  <si>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</si>
  <si>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</si>
  <si>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</si>
  <si>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</si>
  <si>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</si>
  <si>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</si>
  <si>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</si>
  <si>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</si>
  <si>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</si>
  <si>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</si>
  <si>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</si>
  <si>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</si>
  <si>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</si>
  <si>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</si>
  <si>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</si>
  <si>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</si>
  <si>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</si>
  <si>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</si>
  <si>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</si>
  <si>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</si>
  <si>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</si>
  <si>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</si>
  <si>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</si>
  <si>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</si>
  <si>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</si>
  <si>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</si>
  <si>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</si>
  <si>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</si>
  <si>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</si>
  <si>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</si>
  <si>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</si>
  <si>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</si>
  <si>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</si>
  <si>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</si>
  <si>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</si>
  <si>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</si>
  <si>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</si>
  <si>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</si>
  <si>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</si>
  <si>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</si>
  <si>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</si>
  <si>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</si>
  <si>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</si>
  <si>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</si>
  <si>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</si>
  <si>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</si>
  <si>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</si>
  <si>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</si>
  <si>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</si>
  <si>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</si>
  <si>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</si>
  <si>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</si>
  <si>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</si>
  <si>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</si>
  <si>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</si>
  <si>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</si>
  <si>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</si>
  <si>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</si>
  <si>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</si>
  <si>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</si>
  <si>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</si>
  <si>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</si>
  <si>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</si>
  <si>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</si>
  <si>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</si>
  <si>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</si>
  <si>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</si>
  <si>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</si>
  <si>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</si>
  <si>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</si>
  <si>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</si>
  <si>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</si>
  <si>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</si>
  <si>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</si>
  <si>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</si>
  <si>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</si>
  <si>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</si>
  <si>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</si>
  <si>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</si>
  <si>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</si>
  <si>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</si>
  <si>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</si>
  <si>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</si>
  <si>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</si>
  <si>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</si>
  <si>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</si>
  <si>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</si>
  <si>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</si>
  <si>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</si>
  <si>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</si>
  <si>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</si>
  <si>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</si>
  <si>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</si>
  <si>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</si>
  <si>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</si>
  <si>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</si>
  <si>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</si>
  <si>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</si>
  <si>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</si>
  <si>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</si>
  <si>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</si>
  <si>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</si>
  <si>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</si>
  <si>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</si>
  <si>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</si>
  <si>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</si>
  <si>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</si>
  <si>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</si>
  <si>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</si>
  <si>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</si>
  <si>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</si>
  <si>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</si>
  <si>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</si>
  <si>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</si>
  <si>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</si>
  <si>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</si>
  <si>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</si>
  <si>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</si>
  <si>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</si>
  <si>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</si>
  <si>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</si>
  <si>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</si>
  <si>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</si>
  <si>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</si>
  <si>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</si>
  <si>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</si>
  <si>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</si>
  <si>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</si>
  <si>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</si>
  <si>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</si>
  <si>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</si>
  <si>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</si>
  <si>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</si>
  <si>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</si>
  <si>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</si>
  <si>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</si>
  <si>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</si>
  <si>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</si>
  <si>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</si>
  <si>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</si>
  <si>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</si>
  <si>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</si>
  <si>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</si>
  <si>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</si>
  <si>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</si>
  <si>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</si>
  <si>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</si>
  <si>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</si>
  <si>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</si>
  <si>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</si>
  <si>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</si>
  <si>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</si>
  <si>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</si>
  <si>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</si>
  <si>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</si>
  <si>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</si>
  <si>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</si>
  <si>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</si>
  <si>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</si>
  <si>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</si>
  <si>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</si>
  <si>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</si>
  <si>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</si>
  <si>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</si>
  <si>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</si>
  <si>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</si>
  <si>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</si>
  <si>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</si>
  <si>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</si>
  <si>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</si>
  <si>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</si>
  <si>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</si>
  <si>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</si>
  <si>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</si>
  <si>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</si>
  <si>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</si>
  <si>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</si>
  <si>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</si>
  <si>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</si>
  <si>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</si>
  <si>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</si>
  <si>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</si>
  <si>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</si>
  <si>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</si>
  <si>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</si>
  <si>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</si>
  <si>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</si>
  <si>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</si>
  <si>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</si>
  <si>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</si>
  <si>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</si>
  <si>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</si>
  <si>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</si>
  <si>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</si>
  <si>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</si>
  <si>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</si>
  <si>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</si>
  <si>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</si>
  <si>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</si>
  <si>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</si>
  <si>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</si>
  <si>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</si>
  <si>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</si>
  <si>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</si>
  <si>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</si>
  <si>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</si>
  <si>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</si>
  <si>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</si>
  <si>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</si>
  <si>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</si>
  <si>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</si>
  <si>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</si>
  <si>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</si>
  <si>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</si>
  <si>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</si>
  <si>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</si>
  <si>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</si>
  <si>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</si>
  <si>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</si>
  <si>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</si>
  <si>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</si>
  <si>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</si>
  <si>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</si>
  <si>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</si>
  <si>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</si>
  <si>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</si>
  <si>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</si>
  <si>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</si>
  <si>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</si>
  <si>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</si>
  <si>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</si>
  <si>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</si>
  <si>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</si>
  <si>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</si>
  <si>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</si>
  <si>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</si>
  <si>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</si>
  <si>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</si>
  <si>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</si>
  <si>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</si>
  <si>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</si>
  <si>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</si>
  <si>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</si>
  <si>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</si>
  <si>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</si>
  <si>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</si>
  <si>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</si>
  <si>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</si>
  <si>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</si>
  <si>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</si>
  <si>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</si>
  <si>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</si>
  <si>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</si>
  <si>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</si>
  <si>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</si>
  <si>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</si>
  <si>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</si>
  <si>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</si>
  <si>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</si>
  <si>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</si>
  <si>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</si>
  <si>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</si>
  <si>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</si>
  <si>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</si>
  <si>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</si>
  <si>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</si>
  <si>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</si>
  <si>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</si>
  <si>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</si>
  <si>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</si>
  <si>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</si>
  <si>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</si>
  <si>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</si>
  <si>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</si>
  <si>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</si>
  <si>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</si>
  <si>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</si>
  <si>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</si>
  <si>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</si>
  <si>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</si>
  <si>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</si>
  <si>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</si>
  <si>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</si>
  <si>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</si>
  <si>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</si>
  <si>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</si>
  <si>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</si>
  <si>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</si>
  <si>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</si>
  <si>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</si>
  <si>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</si>
  <si>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</si>
  <si>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</si>
  <si>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</si>
  <si>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</si>
  <si>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</si>
  <si>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</si>
  <si>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</si>
  <si>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</si>
  <si>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</si>
  <si>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</si>
  <si>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</si>
  <si>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</si>
  <si>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</si>
  <si>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</si>
  <si>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</si>
  <si>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</si>
  <si>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</si>
  <si>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</si>
  <si>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</si>
  <si>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</si>
  <si>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</si>
  <si>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</si>
  <si>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</si>
  <si>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</si>
  <si>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</si>
  <si>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</si>
  <si>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</si>
  <si>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</si>
  <si>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</si>
  <si>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</si>
  <si>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</si>
  <si>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</si>
  <si>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</si>
  <si>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</si>
  <si>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</si>
  <si>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</si>
  <si>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</si>
  <si>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</si>
  <si>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</si>
  <si>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</si>
  <si>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</si>
  <si>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</si>
  <si>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</si>
  <si>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</si>
  <si>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</si>
  <si>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</si>
  <si>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</si>
  <si>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</si>
  <si>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</si>
  <si>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</si>
  <si>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</si>
  <si>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</si>
  <si>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</si>
  <si>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</si>
  <si>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</si>
  <si>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</si>
  <si>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</si>
  <si>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</si>
  <si>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</si>
  <si>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</si>
  <si>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</si>
  <si>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</si>
  <si>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</si>
  <si>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</si>
  <si>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</si>
  <si>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</si>
  <si>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</si>
  <si>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</si>
  <si>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</si>
  <si>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</si>
  <si>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</si>
  <si>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</si>
  <si>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</si>
  <si>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</si>
  <si>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</si>
  <si>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</si>
  <si>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</si>
  <si>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</si>
  <si>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</si>
  <si>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</si>
  <si>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</si>
  <si>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</si>
  <si>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</si>
  <si>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</si>
  <si>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</si>
  <si>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</si>
  <si>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</si>
  <si>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</si>
  <si>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</si>
  <si>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</si>
  <si>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</si>
  <si>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</si>
  <si>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</si>
  <si>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</si>
  <si>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</si>
  <si>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</si>
  <si>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</si>
  <si>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</si>
  <si>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</si>
  <si>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</si>
  <si>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</si>
  <si>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</si>
  <si>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</si>
  <si>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</si>
  <si>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</si>
  <si>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</si>
  <si>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</si>
  <si>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</si>
  <si>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</si>
  <si>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</si>
  <si>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</si>
  <si>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</si>
  <si>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</si>
  <si>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</si>
  <si>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</si>
  <si>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</si>
  <si>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</si>
  <si>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</si>
  <si>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</si>
  <si>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</si>
  <si>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</si>
  <si>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</si>
  <si>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</si>
  <si>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</si>
  <si>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</si>
  <si>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</si>
  <si>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</si>
  <si>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</si>
  <si>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</si>
  <si>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</si>
  <si>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</si>
  <si>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</si>
  <si>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</si>
  <si>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</si>
  <si>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</si>
  <si>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</si>
  <si>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</si>
  <si>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</si>
  <si>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</si>
  <si>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</si>
  <si>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</si>
  <si>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</si>
  <si>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</si>
  <si>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</si>
  <si>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</si>
  <si>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</si>
  <si>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</si>
  <si>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</si>
  <si>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</si>
  <si>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</si>
  <si>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</si>
  <si>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</si>
  <si>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</si>
  <si>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</si>
  <si>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</si>
  <si>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</si>
  <si>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</si>
  <si>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</si>
  <si>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</si>
  <si>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</si>
  <si>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</si>
  <si>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</si>
  <si>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</si>
  <si>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</si>
  <si>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</si>
  <si>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</si>
  <si>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</si>
  <si>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</si>
  <si>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</si>
  <si>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</si>
  <si>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</si>
  <si>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</si>
  <si>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</si>
  <si>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</si>
  <si>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</si>
  <si>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</si>
  <si>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</si>
  <si>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</si>
  <si>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</si>
  <si>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</si>
  <si>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</si>
  <si>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</si>
  <si>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</si>
  <si>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</si>
  <si>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</si>
  <si>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</si>
  <si>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</si>
  <si>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</si>
  <si>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</si>
  <si>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</si>
  <si>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</si>
  <si>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</si>
  <si>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</si>
  <si>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</si>
  <si>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</si>
  <si>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</si>
  <si>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</si>
  <si>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</si>
  <si>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</si>
  <si>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</si>
  <si>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</si>
  <si>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</si>
  <si>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</si>
  <si>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</si>
  <si>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</si>
  <si>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</si>
  <si>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</si>
  <si>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</si>
  <si>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</si>
  <si>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</si>
  <si>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</si>
  <si>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</si>
  <si>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</si>
  <si>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</si>
  <si>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</si>
  <si>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</si>
  <si>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</si>
  <si>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</si>
  <si>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</si>
  <si>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</si>
  <si>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</si>
  <si>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</si>
  <si>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</si>
  <si>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</si>
  <si>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</si>
  <si>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</si>
  <si>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</si>
  <si>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</si>
  <si>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</si>
  <si>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</si>
  <si>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</si>
  <si>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</si>
  <si>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</si>
  <si>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</si>
  <si>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</si>
  <si>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</si>
  <si>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</si>
  <si>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</si>
  <si>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</si>
  <si>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</si>
  <si>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</si>
  <si>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</si>
  <si>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</si>
  <si>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</si>
  <si>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</si>
  <si>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</si>
  <si>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</si>
  <si>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</si>
  <si>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</si>
  <si>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</si>
  <si>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</si>
  <si>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</si>
  <si>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</si>
  <si>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</si>
  <si>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</si>
  <si>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</si>
  <si>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</si>
  <si>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</si>
  <si>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</si>
  <si>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</si>
  <si>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</si>
  <si>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</si>
  <si>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</si>
  <si>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</si>
  <si>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</si>
  <si>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</si>
  <si>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</si>
  <si>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</si>
  <si>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</si>
  <si>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</si>
  <si>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</si>
  <si>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</si>
  <si>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</si>
  <si>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</si>
  <si>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</si>
  <si>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</si>
  <si>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</si>
  <si>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</si>
  <si>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</si>
  <si>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</si>
  <si>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</si>
  <si>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</si>
  <si>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</si>
  <si>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</si>
  <si>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</si>
  <si>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</si>
  <si>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</si>
  <si>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</si>
  <si>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</si>
  <si>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</si>
  <si>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</si>
  <si>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</si>
  <si>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</si>
  <si>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</si>
  <si>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</si>
  <si>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</si>
  <si>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</si>
  <si>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</si>
  <si>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</si>
  <si>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</si>
  <si>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</si>
  <si>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</si>
  <si>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</si>
  <si>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</si>
  <si>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</si>
  <si>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</si>
  <si>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</si>
  <si>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</si>
  <si>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</si>
  <si>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</si>
  <si>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</si>
  <si>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</si>
  <si>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</si>
  <si>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</si>
  <si>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</si>
  <si>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</si>
  <si>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</si>
  <si>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</si>
  <si>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</si>
  <si>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</si>
  <si>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</si>
  <si>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</si>
  <si>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</si>
  <si>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</si>
  <si>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</si>
  <si>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</si>
  <si>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</si>
  <si>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</si>
  <si>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</si>
  <si>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</si>
  <si>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</si>
  <si>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</si>
  <si>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</si>
  <si>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</si>
  <si>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</si>
  <si>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</si>
  <si>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</si>
  <si>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</si>
  <si>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</si>
  <si>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</si>
  <si>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</si>
  <si>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</si>
  <si>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</si>
  <si>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</si>
  <si>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</si>
  <si>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</si>
  <si>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</si>
  <si>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</si>
  <si>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</si>
  <si>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</si>
  <si>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</si>
  <si>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</si>
  <si>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</si>
  <si>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</si>
  <si>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</si>
  <si>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</si>
  <si>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</si>
  <si>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</si>
  <si>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</si>
  <si>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</si>
  <si>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</si>
  <si>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</si>
  <si>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</si>
  <si>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</si>
  <si>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</si>
  <si>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</si>
  <si>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</si>
  <si>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</si>
  <si>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</si>
  <si>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</si>
  <si>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</si>
  <si>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</si>
  <si>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</si>
  <si>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</si>
  <si>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</si>
  <si>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</si>
  <si>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</si>
  <si>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</si>
  <si>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</si>
  <si>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</si>
  <si>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</si>
  <si>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</si>
  <si>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</si>
  <si>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</si>
  <si>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</si>
  <si>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</si>
  <si>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</si>
  <si>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</si>
  <si>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</si>
  <si>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</si>
  <si>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</si>
  <si>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</si>
  <si>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</si>
  <si>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</si>
  <si>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</si>
  <si>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</si>
  <si>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</si>
  <si>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</si>
  <si>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</si>
  <si>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</si>
  <si>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</si>
  <si>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</si>
  <si>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</si>
  <si>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</si>
  <si>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</si>
  <si>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</si>
  <si>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</si>
  <si>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</si>
  <si>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</si>
  <si>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</si>
  <si>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</si>
  <si>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</si>
  <si>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</si>
  <si>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</si>
  <si>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</si>
  <si>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</si>
  <si>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</si>
  <si>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</si>
  <si>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</si>
  <si>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</si>
  <si>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</si>
  <si>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</si>
  <si>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</si>
  <si>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</si>
  <si>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</si>
  <si>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</si>
  <si>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</si>
  <si>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</si>
  <si>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</si>
  <si>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</si>
  <si>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</si>
  <si>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</si>
  <si>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</si>
  <si>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</si>
  <si>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</si>
  <si>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</si>
  <si>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</si>
  <si>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</si>
  <si>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</si>
  <si>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</si>
  <si>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</si>
  <si>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</si>
  <si>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</si>
  <si>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</si>
  <si>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</si>
  <si>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</si>
  <si>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</si>
  <si>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</si>
  <si>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</si>
  <si>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</si>
  <si>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</si>
  <si>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</si>
  <si>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</si>
  <si>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</si>
  <si>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</si>
  <si>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</si>
  <si>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</si>
  <si>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</si>
  <si>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</si>
  <si>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</si>
  <si>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</si>
  <si>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</si>
  <si>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</si>
  <si>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</si>
  <si>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</si>
  <si>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</si>
  <si>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</si>
  <si>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</si>
  <si>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</si>
  <si>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</si>
  <si>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</si>
  <si>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</si>
  <si>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</si>
  <si>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</si>
  <si>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</si>
  <si>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</si>
  <si>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</si>
  <si>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</si>
  <si>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</si>
  <si>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</si>
  <si>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</si>
  <si>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</si>
  <si>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</si>
  <si>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</si>
  <si>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</si>
  <si>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</si>
  <si>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</si>
  <si>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</si>
  <si>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</si>
  <si>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</si>
  <si>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</si>
  <si>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</si>
  <si>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</si>
  <si>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</si>
  <si>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</si>
  <si>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</si>
  <si>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</si>
  <si>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</si>
  <si>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</si>
  <si>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</si>
  <si>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</si>
  <si>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</si>
  <si>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</si>
  <si>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</si>
  <si>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</si>
  <si>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</si>
  <si>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</si>
  <si>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</si>
  <si>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</si>
  <si>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</si>
  <si>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</si>
  <si>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</si>
  <si>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</si>
  <si>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</si>
  <si>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</si>
  <si>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</si>
  <si>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</si>
  <si>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</si>
  <si>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</si>
  <si>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</si>
  <si>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</si>
  <si>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</si>
  <si>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</si>
  <si>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</si>
  <si>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</si>
  <si>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</si>
  <si>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</si>
  <si>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</si>
  <si>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</si>
  <si>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</si>
  <si>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</si>
  <si>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</si>
  <si>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</si>
  <si>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</si>
  <si>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</si>
  <si>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</si>
  <si>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</si>
  <si>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</si>
  <si>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</si>
  <si>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</si>
  <si>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</si>
  <si>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</si>
  <si>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</si>
  <si>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</si>
  <si>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</si>
  <si>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</si>
  <si>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</si>
  <si>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</si>
  <si>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</si>
  <si>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</si>
  <si>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</si>
  <si>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</si>
  <si>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</si>
  <si>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</si>
  <si>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</si>
  <si>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</si>
  <si>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</si>
  <si>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</si>
  <si>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</si>
  <si>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</si>
  <si>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</si>
  <si>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</si>
  <si>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</si>
  <si>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</si>
  <si>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</si>
  <si>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</si>
  <si>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</si>
  <si>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</si>
  <si>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</si>
  <si>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</si>
  <si>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</si>
  <si>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</si>
  <si>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</si>
  <si>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</si>
  <si>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</si>
  <si>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</si>
  <si>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</si>
  <si>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</si>
  <si>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</si>
  <si>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</si>
  <si>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</si>
  <si>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</si>
  <si>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</si>
  <si>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</si>
  <si>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</si>
  <si>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</si>
  <si>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</si>
  <si>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</si>
  <si>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</si>
  <si>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</si>
  <si>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</si>
  <si>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</si>
  <si>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</si>
  <si>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</si>
  <si>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</si>
  <si>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</si>
  <si>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</si>
  <si>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</si>
  <si>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</si>
  <si>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</si>
  <si>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</si>
  <si>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</si>
  <si>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</si>
  <si>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</si>
  <si>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</si>
  <si>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</si>
  <si>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</si>
  <si>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</si>
  <si>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</si>
  <si>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</si>
  <si>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</si>
  <si>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</si>
  <si>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</si>
  <si>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</si>
  <si>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</si>
  <si>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</si>
  <si>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</si>
  <si>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</si>
  <si>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</si>
  <si>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</si>
  <si>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</si>
  <si>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</si>
  <si>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</si>
  <si>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</si>
  <si>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</si>
  <si>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</si>
  <si>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</si>
  <si>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</si>
  <si>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</si>
  <si>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</si>
  <si>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</si>
  <si>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</si>
  <si>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</si>
  <si>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</si>
  <si>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</si>
  <si>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</si>
  <si>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</si>
  <si>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</si>
  <si>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</si>
  <si>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</si>
  <si>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</si>
  <si>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</si>
  <si>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</si>
  <si>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</si>
  <si>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</si>
  <si>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</si>
  <si>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</si>
  <si>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</si>
  <si>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</si>
  <si>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</si>
  <si>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</si>
  <si>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</si>
  <si>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</si>
  <si>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</si>
  <si>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</si>
  <si>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</si>
  <si>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</si>
  <si>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</si>
  <si>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</si>
  <si>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</si>
  <si>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</si>
  <si>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</si>
  <si>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</si>
  <si>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</si>
  <si>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</si>
  <si>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</si>
  <si>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</si>
  <si>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</si>
  <si>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</si>
  <si>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</si>
  <si>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</si>
  <si>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</si>
  <si>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</si>
  <si>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</si>
  <si>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</si>
  <si>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</si>
  <si>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</si>
  <si>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</si>
  <si>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</si>
  <si>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</si>
  <si>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</si>
  <si>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</si>
  <si>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</si>
  <si>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</si>
  <si>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</si>
  <si>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</si>
  <si>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</si>
  <si>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</si>
  <si>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</si>
  <si>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</si>
  <si>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</si>
  <si>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</si>
  <si>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</si>
  <si>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</si>
  <si>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</si>
  <si>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</si>
  <si>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</si>
  <si>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</si>
  <si>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</si>
  <si>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</si>
  <si>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</si>
  <si>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</si>
  <si>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</si>
  <si>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</si>
  <si>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</si>
  <si>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</si>
  <si>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</si>
  <si>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</si>
  <si>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</si>
  <si>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</si>
  <si>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</si>
  <si>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</si>
  <si>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</si>
  <si>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</si>
  <si>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</si>
  <si>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</si>
  <si>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</si>
  <si>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</si>
  <si>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</si>
  <si>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</si>
  <si>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</si>
  <si>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</si>
  <si>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</si>
  <si>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</si>
  <si>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</si>
  <si>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</si>
  <si>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</si>
  <si>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</si>
  <si>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</si>
  <si>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</si>
  <si>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</si>
  <si>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</si>
  <si>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</si>
  <si>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</si>
  <si>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</si>
  <si>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</si>
  <si>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</si>
  <si>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</si>
  <si>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</si>
  <si>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</si>
  <si>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</si>
  <si>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</si>
  <si>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</si>
  <si>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</si>
  <si>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</si>
  <si>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</si>
  <si>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</si>
  <si>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</si>
  <si>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</si>
  <si>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</si>
  <si>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</si>
  <si>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</si>
  <si>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</si>
  <si>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</si>
  <si>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</si>
  <si>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</si>
  <si>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</si>
  <si>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</si>
  <si>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</si>
  <si>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</si>
  <si>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</si>
  <si>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</si>
  <si>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</si>
  <si>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</si>
  <si>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</si>
  <si>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</si>
  <si>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</si>
  <si>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</si>
  <si>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</si>
  <si>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</si>
  <si>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</si>
  <si>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</si>
  <si>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</si>
  <si>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</si>
  <si>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</si>
  <si>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</si>
  <si>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</si>
  <si>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</si>
  <si>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</si>
  <si>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</si>
  <si>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</si>
  <si>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</si>
  <si>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</si>
  <si>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</si>
  <si>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</si>
  <si>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</si>
  <si>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</si>
  <si>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</si>
  <si>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</si>
  <si>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</si>
  <si>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</si>
  <si>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</si>
  <si>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</si>
  <si>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</si>
  <si>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</si>
  <si>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</si>
  <si>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</si>
  <si>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</si>
  <si>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</si>
  <si>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</si>
  <si>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</si>
  <si>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</si>
  <si>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</si>
  <si>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</si>
  <si>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</si>
  <si>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</si>
  <si>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</si>
  <si>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</si>
  <si>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</si>
  <si>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</si>
  <si>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</si>
  <si>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</si>
  <si>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</si>
  <si>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</si>
  <si>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</si>
  <si>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</si>
  <si>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</si>
  <si>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</si>
  <si>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</si>
  <si>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</si>
  <si>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</si>
  <si>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</si>
  <si>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</si>
  <si>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</si>
  <si>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</si>
  <si>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</si>
  <si>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</si>
  <si>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</si>
  <si>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</si>
  <si>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</si>
  <si>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</si>
  <si>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</si>
  <si>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</si>
  <si>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</si>
  <si>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</si>
  <si>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</si>
  <si>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</si>
  <si>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</si>
  <si>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</si>
  <si>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</si>
  <si>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</si>
  <si>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</si>
  <si>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</si>
  <si>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</si>
  <si>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</si>
  <si>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</si>
  <si>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</si>
  <si>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</si>
  <si>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</si>
  <si>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</si>
  <si>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</si>
  <si>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</si>
  <si>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</si>
  <si>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</si>
  <si>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</si>
  <si>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</si>
  <si>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</si>
  <si>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</si>
  <si>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</si>
  <si>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</si>
  <si>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</si>
  <si>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</si>
  <si>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</si>
  <si>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</si>
  <si>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</si>
  <si>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</si>
  <si>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</si>
  <si>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</si>
  <si>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</si>
  <si>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</si>
  <si>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</si>
  <si>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</si>
  <si>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</si>
  <si>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</si>
  <si>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</si>
  <si>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</si>
  <si>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</si>
  <si>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</si>
  <si>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</si>
  <si>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</si>
  <si>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</si>
  <si>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</si>
  <si>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</si>
  <si>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</si>
  <si>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</si>
  <si>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</si>
  <si>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</si>
  <si>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</si>
  <si>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</si>
  <si>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</si>
  <si>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</si>
  <si>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</si>
  <si>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</si>
  <si>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</si>
  <si>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</si>
  <si>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</si>
  <si>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</si>
  <si>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</si>
  <si>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</si>
  <si>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</si>
  <si>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</si>
  <si>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</si>
  <si>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</si>
  <si>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</si>
  <si>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</si>
  <si>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</si>
  <si>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</si>
  <si>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</si>
  <si>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</si>
  <si>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</si>
  <si>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</si>
  <si>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</si>
  <si>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</si>
  <si>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</si>
  <si>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</si>
  <si>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</si>
  <si>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</si>
  <si>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</si>
  <si>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</si>
  <si>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</si>
  <si>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</si>
  <si>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</si>
  <si>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</si>
  <si>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</si>
  <si>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</si>
  <si>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</si>
  <si>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</si>
  <si>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</si>
  <si>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</si>
  <si>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</si>
  <si>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</si>
  <si>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</si>
  <si>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</si>
  <si>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</si>
  <si>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</si>
  <si>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</si>
  <si>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</si>
  <si>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</si>
  <si>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</si>
  <si>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</si>
  <si>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</si>
  <si>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</si>
  <si>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</si>
  <si>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</si>
  <si>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</si>
  <si>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</si>
  <si>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</si>
  <si>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</si>
  <si>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</si>
  <si>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</si>
  <si>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</si>
  <si>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</si>
  <si>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</si>
  <si>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</si>
  <si>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</si>
  <si>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</si>
  <si>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</si>
  <si>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</si>
  <si>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</si>
  <si>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</si>
  <si>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</si>
  <si>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</si>
  <si>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</si>
  <si>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</si>
  <si>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</si>
  <si>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</si>
  <si>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</si>
  <si>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</si>
  <si>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</si>
  <si>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</si>
  <si>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</si>
  <si>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</si>
  <si>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</si>
  <si>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</si>
  <si>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</si>
  <si>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</si>
  <si>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</si>
  <si>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</si>
  <si>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</si>
  <si>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</si>
  <si>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</si>
  <si>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</si>
  <si>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</si>
  <si>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</si>
  <si>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</si>
  <si>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</si>
  <si>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</si>
  <si>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</si>
  <si>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</si>
  <si>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</si>
  <si>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</si>
  <si>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</si>
  <si>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</si>
  <si>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</si>
  <si>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</si>
  <si>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</si>
  <si>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</si>
  <si>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</si>
  <si>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</si>
  <si>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</si>
  <si>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</si>
  <si>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</si>
  <si>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</si>
  <si>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</si>
  <si>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</si>
  <si>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</si>
  <si>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</si>
  <si>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</si>
  <si>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</si>
  <si>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</si>
  <si>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</si>
  <si>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</si>
  <si>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</si>
  <si>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</si>
  <si>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</si>
  <si>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</si>
  <si>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</si>
  <si>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</si>
  <si>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</si>
  <si>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</si>
  <si>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</si>
  <si>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</si>
  <si>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</si>
  <si>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</si>
  <si>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</si>
  <si>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</si>
  <si>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</si>
  <si>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</si>
  <si>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</si>
  <si>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</si>
  <si>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</si>
  <si>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</si>
  <si>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</si>
  <si>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</si>
  <si>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</si>
  <si>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</si>
  <si>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</si>
  <si>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</si>
  <si>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</si>
  <si>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</si>
  <si>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</si>
  <si>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</si>
  <si>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</si>
  <si>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</si>
  <si>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</si>
  <si>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</si>
  <si>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</si>
  <si>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</si>
  <si>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</si>
  <si>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</si>
  <si>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</si>
  <si>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</si>
  <si>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</si>
  <si>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</si>
  <si>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</si>
  <si>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</si>
  <si>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</si>
  <si>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</si>
  <si>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</si>
  <si>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</si>
  <si>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</si>
  <si>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</si>
  <si>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</si>
  <si>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</si>
  <si>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</si>
  <si>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</si>
  <si>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</si>
  <si>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</si>
  <si>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</si>
  <si>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</si>
  <si>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</si>
  <si>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</si>
  <si>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</si>
  <si>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</si>
  <si>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</si>
  <si>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</si>
  <si>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</si>
  <si>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</si>
  <si>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</si>
  <si>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</si>
  <si>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</si>
  <si>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</si>
  <si>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</si>
  <si>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</si>
  <si>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</si>
  <si>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</si>
  <si>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</si>
  <si>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</si>
  <si>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</si>
  <si>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</si>
  <si>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</si>
  <si>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</si>
  <si>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</si>
  <si>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</si>
  <si>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</si>
  <si>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</si>
  <si>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</si>
  <si>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</si>
  <si>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</si>
  <si>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</si>
  <si>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</si>
  <si>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</si>
  <si>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</si>
  <si>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</si>
  <si>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</si>
  <si>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</si>
  <si>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</si>
  <si>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</si>
  <si>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</si>
  <si>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</si>
  <si>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</si>
  <si>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</si>
  <si>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</si>
  <si>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</si>
  <si>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</si>
  <si>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</si>
  <si>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</si>
  <si>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</si>
  <si>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</si>
  <si>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</si>
  <si>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</si>
  <si>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</si>
  <si>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</si>
  <si>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</si>
  <si>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</si>
  <si>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</si>
  <si>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</si>
  <si>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</si>
  <si>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</si>
  <si>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</si>
  <si>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</si>
  <si>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</si>
  <si>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</si>
  <si>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</si>
  <si>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</si>
  <si>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</si>
  <si>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</si>
  <si>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</si>
  <si>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</si>
  <si>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</si>
  <si>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</si>
  <si>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</si>
  <si>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</si>
  <si>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</si>
  <si>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</si>
  <si>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</si>
  <si>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</si>
  <si>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</si>
  <si>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</si>
  <si>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</si>
  <si>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</si>
  <si>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</si>
  <si>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</si>
  <si>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</si>
  <si>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</si>
  <si>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</si>
  <si>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</si>
  <si>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</si>
  <si>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</si>
  <si>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</si>
  <si>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</si>
  <si>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</si>
  <si>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</si>
  <si>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</si>
  <si>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</si>
  <si>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</si>
  <si>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</si>
  <si>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</si>
  <si>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</si>
  <si>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</si>
  <si>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</si>
  <si>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</si>
  <si>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</si>
  <si>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</si>
  <si>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</si>
  <si>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</si>
  <si>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</si>
  <si>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</si>
  <si>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</si>
  <si>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</si>
  <si>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</si>
  <si>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</si>
  <si>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</si>
  <si>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</si>
  <si>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</si>
  <si>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</si>
  <si>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</si>
  <si>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</si>
  <si>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</si>
  <si>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</si>
  <si>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</si>
  <si>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</si>
  <si>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</si>
  <si>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</si>
  <si>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</si>
  <si>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</si>
  <si>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</si>
  <si>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</si>
  <si>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</si>
  <si>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</si>
  <si>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</si>
  <si>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</si>
  <si>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</si>
  <si>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</si>
  <si>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</si>
  <si>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</si>
  <si>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</si>
  <si>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</si>
  <si>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</si>
  <si>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</si>
  <si>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</si>
  <si>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</si>
  <si>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</si>
  <si>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</si>
  <si>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</si>
  <si>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</si>
  <si>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</si>
  <si>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</si>
  <si>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</si>
  <si>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</si>
  <si>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</si>
  <si>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</si>
  <si>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</si>
  <si>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</si>
  <si>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</si>
  <si>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</si>
  <si>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</si>
  <si>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</si>
  <si>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</si>
  <si>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</si>
  <si>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</si>
  <si>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</si>
  <si>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</si>
  <si>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</si>
  <si>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</si>
  <si>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</si>
  <si>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</si>
  <si>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</si>
  <si>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</si>
  <si>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</si>
  <si>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</si>
  <si>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</si>
  <si>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</si>
  <si>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</si>
  <si>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</si>
  <si>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</si>
  <si>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</si>
  <si>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</si>
  <si>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</si>
  <si>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</si>
  <si>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</si>
  <si>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</si>
  <si>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</si>
  <si>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</si>
  <si>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</si>
  <si>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</si>
  <si>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</si>
  <si>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</si>
  <si>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</si>
  <si>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</si>
  <si>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</si>
  <si>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</si>
  <si>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</si>
  <si>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</si>
  <si>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</si>
  <si>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</si>
  <si>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</si>
  <si>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</si>
  <si>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</si>
  <si>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</si>
  <si>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</si>
  <si>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</si>
  <si>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</si>
  <si>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</si>
  <si>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</si>
  <si>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</si>
  <si>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</si>
  <si>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</si>
  <si>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</si>
  <si>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</si>
  <si>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</si>
  <si>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</si>
  <si>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</si>
  <si>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</si>
  <si>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</si>
  <si>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</si>
  <si>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</si>
  <si>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</si>
  <si>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</si>
  <si>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</si>
  <si>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</si>
  <si>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</si>
  <si>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</si>
  <si>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</si>
  <si>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</si>
  <si>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</si>
  <si>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</si>
  <si>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</si>
  <si>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</si>
  <si>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</si>
  <si>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</si>
  <si>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</si>
  <si>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</si>
  <si>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</si>
  <si>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</si>
  <si>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</si>
  <si>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</si>
  <si>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</si>
  <si>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</si>
  <si>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</si>
  <si>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</si>
  <si>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</si>
  <si>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</si>
  <si>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</si>
  <si>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</si>
  <si>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</si>
  <si>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</si>
  <si>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</si>
  <si>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</si>
  <si>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</si>
  <si>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</si>
  <si>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</si>
  <si>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</si>
  <si>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</si>
  <si>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</si>
  <si>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</si>
  <si>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</si>
  <si>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</si>
  <si>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</si>
  <si>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</si>
  <si>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</si>
  <si>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</si>
  <si>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</si>
  <si>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</si>
  <si>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</si>
  <si>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</si>
  <si>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</si>
  <si>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</si>
  <si>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</si>
  <si>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</si>
  <si>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</si>
  <si>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</si>
  <si>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</si>
  <si>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</si>
  <si>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</si>
  <si>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</si>
  <si>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</si>
  <si>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</si>
  <si>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</si>
  <si>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</si>
  <si>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</si>
  <si>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</si>
  <si>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</si>
  <si>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</si>
  <si>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</si>
  <si>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</si>
  <si>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</si>
  <si>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</si>
  <si>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</si>
  <si>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</si>
  <si>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</si>
  <si>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</si>
  <si>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</si>
  <si>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</si>
  <si>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</si>
  <si>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</si>
  <si>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</si>
  <si>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</si>
  <si>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</si>
  <si>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</si>
  <si>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</si>
  <si>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</si>
  <si>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</si>
  <si>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</si>
  <si>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</si>
  <si>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</si>
  <si>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</si>
  <si>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</si>
  <si>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</si>
  <si>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</si>
  <si>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</si>
  <si>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</si>
  <si>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</si>
  <si>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</si>
  <si>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</si>
  <si>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</si>
  <si>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</si>
  <si>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</si>
  <si>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</si>
  <si>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</si>
  <si>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</si>
  <si>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</si>
  <si>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</si>
  <si>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</si>
  <si>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</si>
  <si>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</si>
  <si>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</si>
  <si>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</si>
  <si>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</si>
  <si>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</si>
  <si>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</si>
  <si>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</si>
  <si>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</si>
  <si>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</si>
  <si>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</si>
  <si>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</si>
  <si>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</si>
  <si>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</si>
  <si>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</si>
  <si>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</si>
  <si>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</si>
  <si>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</si>
  <si>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</si>
  <si>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</si>
  <si>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</si>
  <si>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</si>
  <si>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</si>
  <si>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</si>
  <si>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</si>
  <si>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</si>
  <si>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</si>
  <si>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</si>
  <si>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</si>
  <si>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</si>
  <si>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</si>
  <si>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</si>
  <si>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</si>
  <si>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</si>
  <si>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</si>
  <si>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</si>
  <si>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</si>
  <si>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</si>
  <si>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</si>
  <si>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</si>
  <si>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</si>
  <si>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</si>
  <si>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</si>
  <si>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</si>
  <si>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</si>
  <si>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</si>
  <si>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</si>
  <si>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</si>
  <si>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</si>
  <si>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</si>
  <si>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</si>
  <si>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</si>
  <si>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</si>
  <si>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</si>
  <si>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</si>
  <si>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</si>
  <si>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</si>
  <si>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</si>
  <si>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</si>
  <si>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</si>
  <si>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</si>
  <si>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</si>
  <si>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</si>
  <si>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</si>
  <si>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</si>
  <si>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</si>
  <si>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</si>
  <si>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</si>
  <si>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</si>
  <si>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</si>
  <si>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</si>
  <si>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</si>
  <si>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</si>
  <si>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</si>
  <si>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</si>
  <si>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</si>
  <si>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</si>
  <si>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</si>
  <si>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</si>
  <si>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</si>
  <si>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</si>
  <si>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</si>
  <si>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</si>
  <si>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</si>
  <si>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</si>
  <si>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</si>
  <si>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</si>
  <si>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</si>
  <si>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</si>
  <si>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</si>
  <si>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</si>
  <si>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</si>
  <si>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</si>
  <si>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</si>
  <si>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</si>
  <si>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</si>
  <si>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</si>
  <si>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</si>
  <si>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</si>
  <si>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</si>
  <si>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</si>
  <si>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</si>
  <si>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</si>
  <si>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</si>
  <si>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</si>
  <si>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</si>
  <si>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</si>
  <si>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</si>
  <si>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</si>
  <si>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</si>
  <si>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</si>
  <si>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</si>
  <si>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</si>
  <si>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</si>
  <si>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</si>
  <si>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</si>
  <si>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</si>
  <si>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</si>
  <si>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</si>
  <si>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</si>
  <si>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</si>
  <si>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</si>
  <si>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</si>
  <si>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</si>
  <si>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</si>
  <si>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</si>
  <si>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</si>
  <si>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</si>
  <si>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</si>
  <si>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</si>
  <si>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</si>
  <si>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</si>
  <si>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</si>
  <si>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</si>
  <si>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</si>
  <si>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</si>
  <si>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</si>
  <si>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</si>
  <si>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</si>
  <si>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</si>
  <si>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</si>
  <si>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</si>
  <si>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</si>
  <si>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</si>
  <si>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</si>
  <si>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</si>
  <si>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</si>
  <si>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</si>
  <si>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</si>
  <si>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</si>
  <si>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</si>
  <si>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</si>
  <si>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</si>
  <si>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</si>
  <si>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</si>
  <si>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</si>
  <si>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</si>
  <si>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</si>
  <si>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</si>
  <si>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</si>
  <si>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</si>
  <si>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</si>
  <si>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</si>
  <si>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</si>
  <si>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</si>
  <si>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</si>
  <si>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</si>
  <si>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</si>
  <si>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</si>
  <si>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</si>
  <si>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</si>
  <si>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</si>
  <si>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</si>
  <si>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</si>
  <si>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</si>
  <si>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</si>
  <si>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</si>
  <si>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</si>
  <si>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</si>
  <si>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</si>
  <si>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</si>
  <si>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</si>
  <si>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</si>
  <si>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</si>
  <si>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</si>
  <si>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</si>
  <si>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</si>
  <si>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</si>
  <si>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</si>
  <si>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</si>
  <si>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</si>
  <si>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</si>
  <si>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</si>
  <si>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</si>
  <si>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</si>
  <si>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</si>
  <si>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</si>
  <si>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</si>
  <si>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</si>
  <si>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</si>
  <si>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</si>
  <si>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</si>
  <si>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</si>
  <si>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</si>
  <si>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</si>
  <si>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</si>
  <si>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</si>
  <si>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</si>
  <si>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</si>
  <si>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</si>
  <si>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</si>
  <si>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</si>
  <si>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</si>
  <si>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</si>
  <si>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</si>
  <si>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</si>
  <si>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</si>
  <si>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</si>
  <si>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</si>
  <si>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</si>
  <si>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</si>
  <si>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</si>
  <si>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</si>
  <si>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</si>
  <si>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</si>
  <si>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</si>
  <si>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</si>
  <si>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</si>
  <si>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</si>
  <si>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</si>
  <si>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</si>
  <si>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</si>
  <si>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</si>
  <si>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</si>
  <si>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</si>
  <si>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</si>
  <si>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</si>
  <si>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</si>
  <si>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</si>
  <si>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</si>
  <si>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</si>
  <si>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</si>
  <si>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</si>
  <si>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</si>
  <si>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</si>
  <si>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</si>
  <si>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</si>
  <si>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</si>
  <si>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</si>
  <si>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</si>
  <si>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</si>
  <si>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</si>
  <si>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</si>
  <si>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</si>
  <si>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</si>
  <si>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</si>
  <si>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</si>
  <si>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</si>
  <si>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</si>
  <si>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</si>
  <si>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</si>
  <si>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</si>
  <si>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</si>
  <si>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</si>
  <si>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</si>
  <si>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</si>
  <si>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</si>
  <si>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</si>
  <si>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</si>
  <si>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</si>
  <si>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</si>
  <si>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</si>
  <si>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</si>
  <si>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</si>
  <si>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</si>
  <si>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</si>
  <si>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</si>
  <si>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</si>
  <si>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</si>
  <si>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</si>
  <si>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</si>
  <si>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</si>
  <si>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</si>
  <si>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</si>
  <si>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</si>
  <si>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</si>
  <si>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</si>
  <si>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</si>
  <si>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</si>
  <si>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</si>
  <si>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</si>
  <si>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</si>
  <si>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</si>
  <si>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</si>
  <si>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</si>
  <si>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</si>
  <si>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</si>
  <si>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</si>
  <si>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</si>
  <si>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</si>
  <si>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</si>
  <si>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</si>
  <si>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</si>
  <si>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</si>
  <si>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</si>
  <si>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</si>
  <si>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</si>
  <si>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</si>
  <si>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</si>
  <si>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</si>
  <si>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</si>
  <si>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</si>
  <si>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</si>
  <si>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</si>
  <si>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</si>
  <si>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</si>
  <si>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</si>
  <si>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</si>
  <si>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</si>
  <si>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</si>
  <si>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</si>
  <si>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</si>
  <si>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</si>
  <si>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</si>
  <si>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</si>
  <si>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</si>
  <si>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</si>
  <si>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</si>
  <si>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</si>
  <si>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</si>
  <si>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</si>
  <si>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</si>
  <si>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</si>
  <si>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</si>
  <si>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</si>
  <si>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</si>
  <si>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</si>
  <si>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</si>
  <si>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</si>
  <si>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</si>
  <si>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</si>
  <si>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</si>
  <si>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</si>
  <si>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</si>
  <si>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</si>
  <si>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</si>
  <si>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</si>
  <si>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</si>
  <si>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</si>
  <si>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</si>
  <si>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</si>
  <si>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</si>
  <si>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</si>
  <si>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</si>
  <si>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</si>
  <si>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</si>
  <si>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</si>
  <si>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</si>
  <si>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</si>
  <si>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</si>
  <si>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</si>
  <si>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</si>
  <si>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</si>
  <si>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</si>
  <si>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</si>
  <si>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</si>
  <si>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</si>
  <si>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</si>
  <si>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</si>
  <si>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</si>
  <si>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</si>
  <si>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</si>
  <si>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</si>
  <si>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</si>
  <si>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</si>
  <si>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</si>
  <si>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</si>
  <si>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</si>
  <si>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</si>
  <si>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</si>
  <si>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</si>
  <si>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</si>
  <si>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</si>
  <si>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</si>
  <si>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</si>
  <si>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</si>
  <si>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</si>
  <si>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</si>
  <si>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</si>
  <si>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</si>
  <si>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</si>
  <si>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</si>
  <si>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</si>
  <si>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</si>
  <si>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</si>
  <si>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</si>
  <si>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</si>
  <si>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</si>
  <si>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</si>
  <si>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</si>
  <si>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</si>
  <si>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</si>
  <si>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</si>
  <si>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</si>
  <si>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</si>
  <si>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</si>
  <si>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</si>
  <si>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</si>
  <si>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</si>
  <si>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</si>
  <si>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</si>
  <si>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</si>
  <si>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</si>
  <si>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</si>
  <si>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</si>
  <si>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</si>
  <si>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</si>
  <si>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</si>
  <si>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</si>
  <si>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</si>
  <si>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</si>
  <si>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</si>
  <si>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</si>
  <si>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</si>
  <si>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</si>
  <si>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</si>
  <si>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</si>
  <si>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</si>
  <si>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</si>
  <si>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</si>
  <si>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</si>
  <si>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</si>
  <si>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</si>
  <si>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</si>
  <si>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</si>
  <si>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</si>
  <si>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</si>
  <si>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</si>
  <si>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</si>
  <si>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</si>
  <si>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</si>
  <si>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</si>
  <si>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</si>
  <si>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</si>
  <si>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</si>
  <si>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</si>
  <si>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</si>
  <si>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</si>
  <si>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</si>
  <si>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</si>
  <si>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</si>
  <si>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</si>
  <si>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</si>
  <si>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</si>
  <si>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</si>
  <si>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</si>
  <si>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</si>
  <si>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</si>
  <si>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</si>
  <si>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</si>
  <si>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</si>
  <si>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</si>
  <si>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</si>
  <si>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</si>
  <si>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</si>
  <si>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</si>
  <si>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</si>
  <si>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</si>
  <si>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</si>
  <si>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</si>
  <si>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</si>
  <si>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</si>
  <si>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</si>
  <si>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</si>
  <si>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</si>
  <si>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</si>
  <si>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</si>
  <si>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</si>
  <si>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</si>
  <si>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</si>
  <si>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</si>
  <si>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</si>
  <si>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</si>
  <si>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</si>
  <si>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</si>
  <si>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</si>
  <si>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</si>
  <si>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</si>
  <si>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</si>
  <si>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</si>
  <si>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</si>
  <si>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</si>
  <si>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</si>
  <si>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</si>
  <si>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</si>
  <si>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</si>
  <si>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</si>
  <si>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</si>
  <si>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</si>
  <si>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</si>
  <si>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</si>
  <si>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</si>
  <si>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</si>
  <si>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</si>
  <si>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</si>
  <si>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</si>
  <si>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</si>
  <si>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</si>
  <si>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</si>
  <si>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</si>
  <si>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</si>
  <si>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</si>
  <si>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</si>
  <si>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</si>
  <si>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</si>
  <si>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</si>
  <si>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</si>
  <si>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</si>
  <si>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</si>
  <si>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</si>
  <si>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</si>
  <si>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</si>
  <si>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</si>
  <si>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</si>
  <si>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</si>
  <si>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</si>
  <si>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</si>
  <si>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</si>
  <si>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</si>
  <si>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</si>
  <si>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</si>
  <si>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</si>
  <si>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</si>
  <si>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</si>
  <si>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</si>
  <si>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</si>
  <si>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</si>
  <si>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</si>
  <si>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</si>
  <si>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</si>
  <si>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</si>
  <si>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</si>
  <si>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</si>
  <si>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</si>
  <si>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</si>
  <si>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</si>
  <si>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</si>
  <si>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</si>
  <si>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</si>
  <si>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</si>
  <si>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</si>
  <si>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</si>
  <si>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</si>
  <si>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</si>
  <si>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</si>
  <si>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</si>
  <si>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</si>
  <si>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</si>
  <si>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</si>
  <si>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</si>
  <si>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</si>
  <si>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</si>
  <si>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</si>
  <si>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</si>
  <si>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</si>
  <si>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</si>
  <si>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</si>
  <si>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</si>
  <si>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</si>
  <si>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</si>
  <si>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</si>
  <si>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</si>
  <si>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</si>
  <si>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</si>
  <si>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</si>
  <si>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</si>
  <si>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</si>
  <si>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</si>
  <si>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</si>
  <si>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</si>
  <si>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</si>
  <si>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</si>
  <si>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</si>
  <si>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</si>
  <si>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</si>
  <si>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</si>
  <si>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</si>
  <si>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</si>
  <si>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</si>
  <si>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</si>
  <si>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</si>
  <si>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</si>
  <si>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</si>
  <si>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</si>
  <si>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</si>
  <si>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</si>
  <si>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</si>
  <si>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</si>
  <si>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</si>
  <si>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</si>
  <si>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</si>
  <si>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</si>
  <si>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</si>
  <si>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</si>
  <si>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</si>
  <si>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</si>
  <si>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</si>
  <si>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</si>
  <si>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</si>
  <si>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</si>
  <si>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</si>
  <si>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</si>
  <si>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</si>
  <si>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</si>
  <si>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</si>
  <si>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</si>
  <si>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</si>
  <si>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</si>
  <si>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</si>
  <si>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</si>
  <si>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</si>
  <si>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</si>
  <si>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</si>
  <si>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</si>
  <si>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</si>
  <si>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</si>
  <si>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</si>
  <si>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</si>
  <si>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</si>
  <si>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</si>
  <si>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</si>
  <si>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</si>
  <si>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</si>
  <si>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</si>
  <si>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</si>
  <si>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</si>
  <si>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</si>
  <si>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</si>
  <si>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</si>
  <si>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</si>
  <si>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</si>
  <si>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</si>
  <si>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</si>
  <si>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</si>
  <si>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</si>
  <si>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</si>
  <si>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</si>
  <si>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</si>
  <si>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</si>
  <si>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</si>
  <si>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</si>
  <si>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</si>
  <si>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</si>
  <si>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</si>
  <si>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</si>
  <si>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</si>
  <si>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</si>
  <si>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</si>
  <si>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</si>
  <si>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</si>
  <si>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</si>
  <si>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</si>
  <si>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</si>
  <si>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</si>
  <si>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</si>
  <si>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</si>
  <si>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</si>
  <si>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</si>
  <si>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</si>
  <si>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</si>
  <si>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</si>
  <si>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</si>
  <si>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</si>
  <si>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</si>
  <si>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</si>
  <si>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</si>
  <si>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</si>
  <si>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</si>
  <si>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</si>
  <si>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</si>
  <si>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</si>
  <si>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</si>
  <si>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</si>
  <si>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</si>
  <si>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</si>
  <si>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</si>
  <si>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</si>
  <si>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</si>
  <si>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</si>
  <si>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</si>
  <si>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</si>
  <si>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</si>
  <si>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</si>
  <si>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</si>
  <si>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</si>
  <si>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</si>
  <si>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</si>
  <si>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</si>
  <si>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</si>
  <si>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</si>
  <si>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</si>
  <si>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</si>
  <si>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</si>
  <si>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</si>
  <si>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</si>
  <si>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</si>
  <si>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</si>
  <si>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</si>
  <si>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</si>
  <si>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</si>
  <si>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</si>
  <si>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</si>
  <si>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</si>
  <si>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</si>
  <si>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</si>
  <si>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</si>
  <si>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</si>
  <si>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</si>
  <si>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</si>
  <si>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</si>
  <si>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</si>
  <si>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</si>
  <si>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</si>
  <si>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</si>
  <si>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</si>
  <si>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</si>
  <si>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</si>
  <si>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</si>
  <si>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</si>
  <si>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</si>
  <si>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</si>
  <si>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</si>
  <si>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</si>
  <si>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</si>
  <si>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</si>
  <si>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</si>
  <si>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</si>
  <si>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</si>
  <si>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</si>
  <si>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</si>
  <si>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</si>
  <si>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</si>
  <si>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</si>
  <si>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</si>
  <si>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</si>
  <si>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</si>
  <si>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</si>
  <si>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</si>
  <si>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</si>
  <si>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</si>
  <si>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</si>
  <si>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</si>
  <si>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</si>
  <si>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</si>
  <si>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</si>
  <si>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</si>
  <si>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</si>
  <si>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</si>
  <si>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</si>
  <si>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</si>
  <si>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</si>
  <si>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</si>
  <si>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</si>
  <si>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</si>
  <si>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</si>
  <si>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</si>
  <si>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</si>
  <si>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</si>
  <si>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</si>
  <si>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</si>
  <si>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</si>
  <si>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</si>
  <si>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</si>
  <si>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</si>
  <si>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</si>
  <si>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</si>
  <si>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</si>
  <si>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</si>
  <si>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</si>
  <si>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</si>
  <si>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</si>
  <si>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</si>
  <si>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</si>
  <si>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</si>
  <si>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</si>
  <si>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</si>
  <si>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</si>
  <si>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</si>
  <si>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</si>
  <si>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</si>
  <si>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</si>
  <si>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</si>
  <si>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</si>
  <si>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</si>
  <si>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</si>
  <si>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</si>
  <si>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</si>
  <si>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</si>
  <si>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</si>
  <si>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</si>
  <si>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</si>
  <si>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</si>
  <si>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</si>
  <si>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</si>
  <si>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</si>
  <si>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</si>
  <si>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</si>
  <si>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</si>
  <si>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</si>
  <si>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</si>
  <si>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</si>
  <si>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</si>
  <si>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</si>
  <si>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</si>
  <si>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</si>
  <si>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</si>
  <si>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</si>
  <si>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</si>
  <si>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</si>
  <si>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</si>
  <si>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</si>
  <si>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</si>
  <si>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</si>
  <si>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</si>
  <si>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</si>
  <si>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</si>
  <si>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</si>
  <si>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</si>
  <si>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</si>
  <si>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</si>
  <si>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</si>
  <si>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</si>
  <si>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</si>
  <si>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</si>
  <si>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</si>
  <si>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</si>
  <si>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</si>
  <si>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</si>
  <si>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</si>
  <si>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</si>
  <si>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</si>
  <si>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</si>
  <si>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</si>
  <si>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</si>
  <si>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</si>
  <si>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</si>
  <si>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</si>
  <si>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</si>
  <si>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</si>
  <si>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</si>
  <si>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</si>
  <si>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</si>
  <si>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</si>
  <si>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</si>
  <si>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</si>
  <si>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</si>
  <si>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</si>
  <si>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</si>
  <si>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</si>
  <si>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</si>
  <si>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</si>
  <si>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</si>
  <si>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</si>
  <si>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</si>
  <si>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</si>
  <si>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</si>
  <si>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</si>
  <si>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</si>
  <si>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</si>
  <si>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</si>
  <si>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</si>
  <si>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</si>
  <si>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</si>
  <si>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</si>
  <si>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</si>
  <si>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</si>
  <si>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</si>
  <si>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</si>
  <si>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</si>
  <si>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</si>
  <si>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</si>
  <si>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</si>
  <si>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</si>
  <si>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</si>
  <si>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</si>
  <si>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</si>
  <si>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</si>
  <si>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</si>
  <si>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</si>
  <si>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</si>
  <si>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</si>
  <si>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</si>
  <si>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</si>
  <si>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</si>
  <si>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</si>
  <si>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</si>
  <si>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</si>
  <si>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</si>
  <si>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</si>
  <si>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</si>
  <si>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</si>
  <si>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</si>
  <si>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</si>
  <si>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</si>
  <si>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</si>
  <si>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</si>
  <si>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</si>
  <si>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</si>
  <si>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</si>
  <si>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</si>
  <si>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</si>
  <si>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</si>
  <si>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</si>
  <si>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</si>
  <si>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</si>
  <si>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</si>
  <si>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</si>
  <si>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</si>
  <si>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</si>
  <si>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</si>
  <si>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</si>
  <si>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</si>
  <si>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</si>
  <si>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</si>
  <si>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</si>
  <si>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</si>
  <si>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</si>
  <si>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</si>
  <si>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</si>
  <si>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</si>
  <si>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</si>
  <si>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</si>
  <si>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</si>
  <si>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</si>
  <si>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</si>
  <si>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</si>
  <si>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</si>
  <si>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</si>
  <si>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</si>
  <si>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</si>
  <si>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</si>
  <si>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</si>
  <si>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</si>
  <si>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</si>
  <si>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</si>
  <si>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</si>
  <si>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</si>
  <si>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</si>
  <si>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</si>
  <si>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</si>
  <si>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</si>
  <si>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</si>
  <si>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</si>
  <si>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</si>
  <si>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</si>
  <si>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</si>
  <si>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</si>
  <si>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</si>
  <si>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</si>
  <si>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</si>
  <si>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</si>
  <si>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</si>
  <si>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</si>
  <si>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</si>
  <si>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</si>
  <si>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</si>
  <si>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</si>
  <si>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</si>
  <si>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</si>
  <si>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</si>
  <si>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</si>
  <si>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</si>
  <si>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</si>
  <si>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</si>
  <si>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</si>
  <si>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</si>
  <si>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</si>
  <si>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</si>
  <si>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</si>
  <si>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</si>
  <si>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</si>
  <si>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</si>
  <si>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</si>
  <si>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</si>
  <si>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</si>
  <si>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</si>
  <si>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</si>
  <si>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</si>
  <si>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</si>
  <si>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</si>
  <si>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</si>
  <si>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</si>
  <si>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</si>
  <si>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</si>
  <si>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</si>
  <si>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</si>
  <si>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</si>
  <si>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</si>
  <si>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</si>
  <si>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</si>
  <si>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</si>
  <si>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</si>
  <si>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</si>
  <si>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</si>
  <si>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</si>
  <si>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</si>
  <si>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</si>
  <si>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</si>
  <si>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</si>
  <si>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</si>
  <si>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</si>
  <si>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</si>
  <si>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</si>
  <si>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</si>
  <si>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</si>
  <si>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</si>
  <si>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</si>
  <si>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</si>
  <si>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</si>
  <si>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</si>
  <si>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</si>
  <si>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</si>
  <si>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</si>
  <si>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</si>
  <si>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</si>
  <si>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</si>
  <si>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</si>
  <si>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</si>
  <si>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</si>
  <si>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</si>
  <si>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</si>
  <si>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</si>
  <si>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</si>
  <si>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</si>
  <si>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</si>
  <si>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</si>
  <si>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</si>
  <si>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</si>
  <si>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</si>
  <si>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</si>
  <si>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</si>
  <si>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</si>
  <si>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</si>
  <si>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</si>
  <si>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</si>
  <si>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</si>
  <si>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</si>
  <si>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</si>
  <si>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</si>
  <si>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</si>
  <si>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</si>
  <si>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</si>
  <si>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</si>
  <si>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</si>
  <si>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</si>
  <si>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</si>
  <si>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</si>
  <si>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</si>
  <si>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</si>
  <si>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</si>
  <si>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</si>
  <si>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</si>
  <si>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</si>
  <si>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</si>
  <si>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</si>
  <si>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</si>
  <si>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</si>
  <si>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</si>
  <si>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</si>
  <si>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</si>
  <si>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</si>
  <si>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</si>
  <si>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</si>
  <si>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</si>
  <si>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</si>
  <si>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</si>
  <si>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</si>
  <si>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</si>
  <si>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</si>
  <si>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</si>
  <si>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</si>
  <si>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</si>
  <si>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</si>
  <si>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</si>
  <si>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</si>
  <si>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</si>
  <si>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</si>
  <si>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</si>
  <si>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</si>
  <si>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</si>
  <si>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</si>
  <si>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</si>
  <si>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</si>
  <si>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</si>
  <si>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</si>
  <si>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</si>
  <si>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</si>
  <si>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</si>
  <si>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</si>
  <si>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</si>
  <si>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</si>
  <si>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</si>
  <si>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</si>
  <si>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</si>
  <si>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</si>
  <si>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</si>
  <si>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</si>
  <si>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</si>
  <si>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</si>
  <si>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</si>
  <si>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</si>
  <si>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</si>
  <si>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</si>
  <si>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</si>
  <si>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</si>
  <si>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</si>
  <si>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</si>
  <si>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</si>
  <si>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</si>
  <si>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</si>
  <si>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</si>
  <si>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</si>
  <si>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</si>
  <si>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</si>
  <si>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</si>
  <si>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</si>
  <si>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</si>
  <si>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</si>
  <si>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</si>
  <si>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</si>
  <si>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</si>
  <si>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</si>
  <si>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</si>
  <si>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</si>
  <si>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</si>
  <si>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</si>
  <si>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</si>
  <si>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</si>
  <si>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</si>
  <si>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</si>
  <si>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</si>
  <si>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</si>
  <si>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</si>
  <si>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</si>
  <si>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</si>
  <si>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</si>
  <si>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</si>
  <si>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</si>
  <si>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</si>
  <si>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</si>
  <si>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</si>
  <si>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</si>
  <si>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</si>
  <si>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</si>
  <si>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</si>
  <si>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</si>
  <si>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</si>
  <si>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</si>
  <si>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</si>
  <si>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</si>
  <si>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</si>
  <si>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</si>
  <si>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</si>
  <si>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</si>
  <si>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</si>
  <si>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</si>
  <si>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</si>
  <si>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</si>
  <si>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</si>
  <si>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</si>
  <si>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</si>
  <si>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</si>
  <si>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</si>
  <si>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</si>
  <si>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</si>
  <si>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</si>
  <si>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</si>
  <si>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</si>
  <si>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</si>
  <si>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</si>
  <si>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</si>
  <si>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</si>
  <si>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</si>
  <si>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</si>
  <si>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</si>
  <si>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</si>
  <si>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</si>
  <si>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</si>
  <si>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</si>
  <si>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</si>
  <si>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</si>
  <si>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</si>
  <si>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</si>
  <si>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</si>
  <si>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</si>
  <si>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</si>
  <si>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</si>
  <si>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</si>
  <si>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</si>
  <si>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</si>
  <si>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</si>
  <si>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</si>
  <si>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</si>
  <si>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</si>
  <si>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</si>
  <si>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</si>
  <si>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</si>
  <si>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</si>
  <si>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</si>
  <si>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</si>
  <si>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</si>
  <si>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</si>
  <si>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</si>
  <si>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</si>
  <si>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</si>
  <si>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</si>
  <si>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</si>
  <si>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</si>
  <si>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</si>
  <si>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</si>
  <si>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</si>
  <si>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</si>
  <si>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</si>
  <si>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</si>
  <si>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</si>
  <si>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</si>
  <si>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</si>
  <si>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</si>
  <si>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</si>
  <si>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</si>
  <si>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</si>
  <si>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</si>
  <si>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</si>
  <si>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</si>
  <si>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</si>
  <si>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</si>
  <si>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</si>
  <si>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</si>
  <si>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</si>
  <si>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</si>
  <si>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</si>
  <si>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</si>
  <si>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</si>
  <si>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</si>
  <si>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</si>
  <si>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</si>
  <si>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</si>
  <si>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</si>
  <si>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</si>
  <si>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</si>
  <si>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</si>
  <si>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</si>
  <si>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</si>
  <si>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</si>
  <si>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</si>
  <si>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</si>
  <si>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</si>
  <si>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</si>
  <si>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</si>
  <si>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</si>
  <si>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</si>
  <si>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</si>
  <si>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</si>
  <si>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</si>
  <si>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</si>
  <si>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</si>
  <si>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</si>
  <si>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</si>
  <si>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</si>
  <si>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</si>
  <si>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</si>
  <si>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</si>
  <si>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</si>
  <si>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</si>
  <si>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</si>
  <si>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</si>
  <si>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</si>
  <si>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</si>
  <si>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</si>
  <si>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</si>
  <si>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</si>
  <si>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</si>
  <si>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</si>
  <si>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</si>
  <si>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</si>
  <si>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</si>
  <si>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</si>
  <si>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</si>
  <si>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</si>
  <si>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</si>
  <si>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</si>
  <si>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</si>
  <si>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</si>
  <si>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</si>
  <si>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</si>
  <si>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</si>
  <si>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</si>
  <si>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</si>
  <si>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</si>
  <si>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</si>
  <si>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</si>
  <si>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</si>
  <si>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</si>
  <si>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</si>
  <si>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</si>
  <si>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</si>
  <si>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</si>
  <si>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</si>
  <si>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</si>
  <si>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</si>
  <si>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</si>
  <si>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</si>
  <si>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</si>
  <si>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</si>
  <si>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</si>
  <si>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</si>
  <si>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</si>
  <si>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</si>
  <si>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</si>
  <si>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</si>
  <si>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</si>
  <si>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</si>
  <si>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</si>
  <si>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</si>
  <si>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</si>
  <si>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</si>
  <si>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</si>
  <si>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</si>
  <si>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</si>
  <si>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</si>
  <si>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</si>
  <si>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</si>
  <si>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</si>
  <si>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</si>
  <si>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</si>
  <si>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</si>
  <si>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</si>
  <si>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</si>
  <si>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</si>
  <si>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</si>
  <si>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</si>
  <si>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</si>
  <si>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</si>
  <si>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</si>
  <si>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</si>
  <si>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</si>
  <si>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</si>
  <si>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</si>
  <si>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</si>
  <si>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</si>
  <si>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</si>
  <si>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</si>
  <si>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</si>
  <si>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</si>
  <si>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</si>
  <si>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</si>
  <si>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</si>
  <si>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</si>
  <si>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</si>
  <si>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</si>
  <si>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</si>
  <si>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</si>
  <si>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</si>
  <si>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</si>
  <si>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</si>
  <si>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</si>
  <si>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</si>
  <si>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</si>
  <si>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</si>
  <si>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</si>
  <si>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</si>
  <si>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</si>
  <si>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</si>
  <si>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</si>
  <si>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</si>
  <si>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</si>
  <si>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</si>
  <si>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</si>
  <si>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</si>
  <si>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</si>
  <si>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</si>
  <si>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</si>
  <si>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</si>
  <si>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</si>
  <si>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</si>
  <si>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</si>
  <si>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</si>
  <si>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</si>
  <si>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</si>
  <si>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</si>
  <si>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</si>
  <si>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</si>
  <si>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</si>
  <si>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</si>
  <si>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</si>
  <si>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</si>
  <si>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</si>
  <si>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</si>
  <si>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</si>
  <si>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</si>
  <si>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</si>
  <si>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</si>
  <si>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</si>
  <si>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</si>
  <si>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</si>
  <si>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</si>
  <si>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</si>
  <si>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</si>
  <si>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</si>
  <si>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</si>
  <si>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</si>
  <si>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</si>
  <si>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</si>
  <si>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</si>
  <si>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</si>
  <si>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</si>
  <si>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</si>
  <si>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</si>
  <si>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</si>
  <si>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</si>
  <si>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</si>
  <si>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</si>
  <si>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</si>
  <si>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</si>
  <si>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</si>
  <si>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</si>
  <si>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</si>
  <si>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</si>
  <si>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</si>
  <si>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</si>
  <si>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</si>
  <si>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</si>
  <si>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</si>
  <si>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</si>
  <si>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</si>
  <si>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</si>
  <si>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</si>
  <si>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</si>
  <si>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</si>
  <si>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</si>
  <si>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</si>
  <si>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</si>
  <si>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</si>
  <si>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</si>
  <si>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</si>
  <si>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</si>
  <si>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</si>
  <si>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</si>
  <si>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</si>
  <si>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</si>
  <si>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</si>
  <si>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</si>
  <si>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</si>
  <si>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</si>
  <si>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</si>
  <si>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</si>
  <si>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</si>
  <si>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</si>
  <si>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</si>
  <si>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</si>
  <si>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</si>
  <si>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</si>
  <si>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</si>
  <si>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</si>
  <si>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</si>
  <si>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</si>
  <si>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</si>
  <si>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</si>
  <si>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</si>
  <si>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</si>
  <si>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</si>
  <si>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</si>
  <si>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</si>
  <si>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</si>
  <si>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</si>
  <si>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</si>
  <si>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</si>
  <si>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</si>
  <si>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</si>
  <si>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</si>
  <si>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</si>
  <si>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</si>
  <si>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</si>
  <si>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</si>
  <si>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</si>
  <si>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</si>
  <si>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</si>
  <si>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</si>
  <si>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</si>
  <si>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</si>
  <si>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</si>
  <si>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</si>
  <si>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</si>
  <si>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</si>
  <si>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</si>
  <si>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</si>
  <si>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</si>
  <si>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</si>
  <si>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</si>
  <si>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</si>
  <si>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</si>
  <si>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</si>
  <si>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</si>
  <si>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</si>
  <si>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</si>
  <si>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</si>
  <si>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</si>
  <si>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</si>
  <si>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</si>
  <si>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</si>
  <si>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</si>
  <si>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</si>
  <si>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</si>
  <si>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</si>
  <si>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</si>
  <si>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</si>
  <si>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</si>
  <si>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</si>
  <si>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</si>
  <si>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</si>
  <si>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</si>
  <si>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</si>
  <si>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</si>
  <si>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</si>
  <si>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</si>
  <si>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</si>
  <si>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</si>
  <si>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</si>
  <si>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</si>
  <si>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</si>
  <si>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</si>
  <si>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</si>
  <si>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</si>
  <si>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</si>
  <si>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</si>
  <si>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</si>
  <si>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</si>
  <si>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</si>
  <si>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</si>
  <si>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</si>
  <si>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</si>
  <si>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</si>
  <si>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</si>
  <si>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</si>
  <si>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</si>
  <si>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</si>
  <si>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</si>
  <si>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</si>
  <si>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</si>
  <si>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</si>
  <si>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</si>
  <si>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</si>
  <si>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</si>
  <si>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</si>
  <si>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</si>
  <si>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</si>
  <si>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</si>
  <si>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</si>
  <si>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</si>
  <si>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</si>
  <si>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</si>
  <si>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</si>
  <si>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</si>
  <si>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</si>
  <si>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</si>
  <si>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</si>
  <si>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</si>
  <si>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</si>
  <si>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</si>
  <si>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</si>
  <si>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</si>
  <si>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</si>
  <si>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</si>
  <si>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</si>
  <si>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</si>
  <si>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</si>
  <si>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</si>
  <si>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</si>
  <si>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</si>
  <si>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</si>
  <si>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</si>
  <si>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</si>
  <si>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</si>
  <si>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</si>
  <si>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</si>
  <si>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</si>
  <si>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</si>
  <si>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</si>
  <si>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</si>
  <si>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</si>
  <si>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</si>
  <si>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</si>
  <si>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</si>
  <si>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</si>
  <si>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</si>
  <si>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</si>
  <si>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</si>
  <si>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</si>
  <si>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</si>
  <si>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</si>
  <si>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</si>
  <si>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</si>
  <si>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</si>
  <si>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</si>
  <si>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</si>
  <si>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</si>
  <si>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</si>
  <si>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</si>
  <si>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</si>
  <si>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</si>
  <si>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</si>
  <si>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</si>
  <si>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</si>
  <si>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</si>
  <si>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</si>
  <si>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</si>
  <si>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</si>
  <si>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</si>
  <si>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</si>
  <si>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</si>
  <si>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</si>
  <si>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</si>
  <si>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</si>
  <si>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</si>
  <si>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</si>
  <si>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</si>
  <si>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</si>
  <si>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</si>
  <si>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</si>
  <si>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</si>
  <si>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</si>
  <si>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</si>
  <si>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</si>
  <si>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</si>
  <si>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</si>
  <si>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</si>
  <si>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</si>
  <si>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</si>
  <si>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</si>
  <si>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</si>
  <si>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</si>
  <si>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</si>
  <si>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</si>
  <si>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</si>
  <si>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</si>
  <si>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</si>
  <si>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</si>
  <si>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</si>
  <si>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</si>
  <si>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</si>
  <si>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</si>
  <si>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</si>
  <si>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</si>
  <si>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</si>
  <si>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</si>
  <si>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</si>
  <si>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</si>
  <si>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</si>
  <si>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</si>
  <si>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</si>
  <si>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</si>
  <si>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</si>
  <si>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</si>
  <si>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</si>
  <si>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</si>
  <si>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</si>
  <si>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</si>
  <si>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</si>
  <si>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</si>
  <si>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</si>
  <si>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</si>
  <si>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</si>
  <si>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</si>
  <si>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</si>
  <si>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</si>
  <si>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</si>
  <si>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</si>
  <si>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</si>
  <si>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</si>
  <si>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</si>
  <si>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</si>
  <si>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</si>
  <si>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</si>
  <si>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</si>
  <si>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</si>
  <si>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</si>
  <si>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</si>
  <si>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</si>
  <si>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</si>
  <si>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</si>
  <si>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</si>
  <si>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</si>
  <si>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</si>
  <si>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</si>
  <si>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</si>
  <si>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</si>
  <si>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</si>
  <si>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</si>
  <si>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</si>
  <si>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</si>
  <si>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</si>
  <si>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</si>
  <si>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</si>
  <si>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</si>
  <si>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</si>
  <si>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</si>
  <si>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</si>
  <si>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</si>
  <si>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</si>
  <si>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</si>
  <si>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</si>
  <si>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</si>
  <si>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</si>
  <si>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</si>
  <si>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</si>
  <si>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</si>
  <si>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</si>
  <si>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</si>
  <si>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</si>
  <si>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</si>
  <si>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</si>
  <si>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</si>
  <si>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</si>
  <si>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</si>
  <si>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</si>
  <si>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</si>
  <si>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</si>
  <si>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</si>
  <si>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</si>
  <si>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</si>
  <si>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</si>
  <si>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</si>
  <si>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</si>
  <si>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</si>
  <si>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</si>
  <si>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</si>
  <si>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</si>
  <si>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</si>
  <si>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</si>
  <si>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</si>
  <si>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</si>
  <si>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</si>
  <si>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</si>
  <si>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</si>
  <si>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</si>
  <si>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</si>
  <si>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</si>
  <si>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</si>
  <si>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</si>
  <si>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</si>
  <si>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</si>
  <si>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</si>
  <si>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</si>
  <si>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</si>
  <si>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</si>
  <si>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</si>
  <si>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</si>
  <si>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</si>
  <si>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</si>
  <si>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</si>
  <si>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</si>
  <si>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</si>
  <si>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</si>
  <si>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</si>
  <si>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</si>
  <si>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</si>
  <si>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</si>
  <si>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</si>
  <si>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</si>
  <si>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</si>
  <si>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</si>
  <si>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</si>
  <si>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</si>
  <si>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</si>
  <si>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</si>
  <si>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</si>
  <si>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</si>
  <si>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</si>
  <si>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</si>
  <si>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</si>
  <si>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</si>
  <si>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</si>
  <si>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</si>
  <si>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</si>
  <si>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</si>
  <si>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</si>
  <si>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</si>
  <si>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</si>
  <si>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</si>
  <si>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</si>
  <si>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</si>
  <si>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</si>
  <si>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</si>
  <si>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</si>
  <si>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</si>
  <si>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</si>
  <si>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</si>
  <si>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</si>
  <si>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</si>
  <si>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</si>
  <si>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</si>
  <si>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</si>
  <si>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</si>
  <si>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</si>
  <si>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</si>
  <si>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</si>
  <si>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</si>
  <si>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</si>
  <si>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</si>
  <si>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</si>
  <si>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</si>
  <si>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</si>
  <si>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</si>
  <si>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</si>
  <si>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</si>
  <si>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</si>
  <si>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</si>
  <si>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</si>
  <si>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</si>
  <si>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</si>
  <si>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</si>
  <si>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</si>
  <si>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</si>
  <si>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</si>
  <si>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</si>
  <si>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</si>
  <si>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</si>
  <si>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</si>
  <si>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</si>
  <si>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</si>
  <si>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</si>
  <si>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</si>
  <si>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</si>
  <si>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</si>
  <si>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</si>
  <si>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</si>
  <si>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</si>
  <si>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</si>
  <si>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</si>
  <si>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</si>
  <si>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</si>
  <si>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</si>
  <si>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</si>
  <si>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</si>
  <si>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</si>
  <si>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</si>
  <si>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</si>
  <si>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</si>
  <si>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</si>
  <si>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</si>
  <si>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</si>
  <si>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</si>
  <si>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</si>
  <si>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</si>
  <si>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</si>
  <si>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</si>
  <si>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</si>
  <si>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</si>
  <si>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</si>
  <si>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</si>
  <si>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</si>
  <si>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</si>
  <si>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</si>
  <si>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</si>
  <si>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</si>
  <si>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</si>
  <si>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</si>
  <si>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</si>
  <si>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</si>
  <si>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</si>
  <si>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</si>
  <si>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</si>
  <si>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</si>
  <si>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</si>
  <si>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</si>
  <si>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</si>
  <si>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</si>
  <si>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</si>
  <si>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</si>
  <si>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</si>
  <si>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</si>
  <si>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</si>
  <si>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</si>
  <si>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</si>
  <si>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</si>
  <si>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</si>
  <si>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</si>
  <si>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</si>
  <si>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</si>
  <si>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</si>
  <si>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</si>
  <si>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</si>
  <si>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</si>
  <si>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</si>
  <si>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</si>
  <si>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</si>
  <si>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</si>
  <si>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</si>
  <si>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</si>
  <si>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</si>
  <si>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</si>
  <si>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</si>
  <si>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</si>
  <si>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</si>
  <si>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</si>
  <si>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</si>
  <si>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</si>
  <si>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</si>
  <si>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</si>
  <si>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</si>
  <si>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</si>
  <si>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</si>
  <si>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</si>
  <si>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</si>
  <si>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</si>
  <si>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</si>
  <si>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</si>
  <si>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</si>
  <si>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</si>
  <si>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</si>
  <si>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</si>
  <si>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</si>
  <si>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</si>
  <si>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</si>
  <si>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</si>
  <si>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</si>
  <si>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</si>
  <si>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</si>
  <si>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</si>
  <si>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</si>
  <si>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</si>
  <si>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</si>
  <si>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</si>
  <si>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</si>
  <si>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</si>
  <si>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</si>
  <si>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</si>
  <si>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</si>
  <si>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</si>
  <si>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</si>
  <si>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</si>
  <si>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</si>
  <si>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</si>
  <si>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</si>
  <si>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</si>
  <si>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</si>
  <si>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</si>
  <si>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</si>
  <si>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</si>
  <si>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</si>
  <si>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</si>
  <si>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</si>
  <si>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</si>
  <si>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</si>
  <si>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</si>
  <si>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</si>
  <si>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</si>
  <si>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</si>
  <si>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</si>
  <si>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</si>
  <si>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</si>
  <si>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</si>
  <si>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</si>
  <si>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</si>
  <si>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</si>
  <si>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</si>
  <si>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</si>
  <si>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</si>
  <si>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</si>
  <si>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</si>
  <si>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</si>
  <si>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</si>
  <si>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</si>
  <si>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</si>
  <si>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</si>
  <si>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</si>
  <si>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</si>
  <si>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</si>
  <si>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</si>
  <si>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</si>
  <si>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</si>
  <si>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</si>
  <si>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</si>
  <si>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</si>
  <si>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</si>
  <si>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</si>
  <si>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</si>
  <si>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</si>
  <si>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</si>
  <si>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</si>
  <si>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</si>
  <si>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</si>
  <si>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</si>
  <si>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</si>
  <si>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</si>
  <si>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</si>
  <si>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</si>
  <si>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</si>
  <si>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</si>
  <si>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</si>
  <si>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</si>
  <si>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</si>
  <si>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</si>
  <si>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</si>
  <si>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</si>
  <si>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</si>
  <si>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</si>
  <si>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</si>
  <si>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</si>
  <si>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</si>
  <si>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</si>
  <si>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</si>
  <si>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</si>
  <si>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</si>
  <si>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</si>
  <si>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</si>
  <si>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</si>
  <si>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</si>
  <si>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</si>
  <si>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</si>
  <si>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</si>
  <si>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</si>
  <si>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</si>
  <si>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</si>
  <si>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</si>
  <si>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</si>
  <si>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</si>
  <si>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</si>
  <si>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</si>
  <si>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</si>
  <si>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</si>
  <si>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</si>
  <si>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</si>
  <si>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</si>
  <si>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</si>
  <si>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</si>
  <si>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</si>
  <si>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</si>
  <si>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</si>
  <si>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</si>
  <si>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</si>
  <si>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</si>
  <si>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</si>
  <si>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</si>
  <si>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</si>
  <si>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</si>
  <si>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</si>
  <si>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</si>
  <si>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</si>
  <si>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</si>
  <si>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</si>
  <si>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</si>
  <si>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</si>
  <si>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</si>
  <si>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</si>
  <si>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</si>
  <si>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</si>
  <si>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</si>
  <si>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</si>
  <si>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</si>
  <si>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</si>
  <si>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</si>
  <si>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</si>
  <si>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</si>
  <si>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</si>
  <si>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</si>
  <si>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</si>
  <si>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</si>
  <si>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</si>
  <si>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</si>
  <si>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</si>
  <si>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</si>
  <si>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</si>
  <si>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</si>
  <si>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</si>
  <si>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</si>
  <si>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</si>
  <si>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</si>
  <si>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</si>
  <si>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</si>
  <si>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</si>
  <si>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</si>
  <si>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</si>
  <si>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</si>
  <si>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</si>
  <si>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</si>
  <si>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</si>
  <si>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</si>
  <si>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</si>
  <si>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</si>
  <si>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</si>
  <si>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</si>
  <si>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</si>
  <si>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</si>
  <si>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</si>
  <si>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</si>
  <si>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</si>
  <si>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</si>
  <si>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</si>
  <si>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</si>
  <si>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</si>
  <si>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</si>
  <si>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</si>
  <si>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</si>
  <si>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</si>
  <si>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</si>
  <si>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</si>
  <si>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</si>
  <si>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</si>
  <si>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</si>
  <si>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</si>
  <si>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</si>
  <si>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</si>
  <si>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</si>
  <si>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</si>
  <si>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</si>
  <si>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</si>
  <si>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</si>
  <si>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</si>
  <si>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</si>
  <si>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</si>
  <si>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</si>
  <si>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</si>
  <si>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</si>
  <si>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</si>
  <si>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</si>
  <si>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</si>
  <si>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</si>
  <si>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</si>
  <si>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</si>
  <si>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</si>
  <si>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</si>
  <si>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</si>
  <si>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</si>
  <si>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</si>
  <si>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</si>
  <si>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</si>
  <si>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</si>
  <si>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</si>
  <si>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</si>
  <si>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</si>
  <si>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</si>
  <si>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</si>
  <si>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</si>
  <si>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</si>
  <si>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</si>
  <si>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</si>
  <si>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</si>
  <si>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</si>
  <si>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</si>
  <si>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</si>
  <si>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</si>
  <si>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</si>
  <si>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</si>
  <si>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</si>
  <si>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</si>
  <si>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</si>
  <si>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</si>
  <si>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</si>
  <si>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</si>
  <si>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</si>
  <si>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</si>
  <si>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</si>
  <si>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</si>
  <si>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</si>
  <si>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</si>
  <si>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</si>
  <si>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</si>
  <si>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</si>
  <si>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</si>
  <si>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</si>
  <si>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</si>
  <si>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</si>
  <si>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</si>
  <si>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</si>
  <si>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</si>
  <si>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</si>
  <si>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</si>
  <si>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</si>
  <si>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</si>
  <si>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</si>
  <si>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</si>
  <si>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</si>
  <si>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</si>
  <si>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</si>
  <si>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</si>
  <si>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</si>
  <si>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</si>
  <si>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</si>
  <si>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</si>
  <si>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</si>
  <si>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</si>
  <si>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</si>
  <si>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</si>
  <si>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</si>
  <si>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</si>
  <si>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</si>
  <si>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</si>
  <si>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</si>
  <si>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</si>
  <si>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</si>
  <si>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</si>
  <si>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</si>
  <si>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</si>
  <si>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</si>
  <si>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</si>
  <si>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</si>
  <si>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</si>
  <si>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</si>
  <si>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</si>
  <si>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</si>
  <si>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</si>
  <si>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</si>
  <si>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</si>
  <si>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</si>
  <si>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</si>
  <si>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</si>
  <si>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</si>
  <si>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</si>
  <si>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</si>
  <si>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</si>
  <si>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</si>
  <si>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</si>
  <si>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</si>
  <si>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</si>
  <si>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</si>
  <si>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</si>
  <si>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</si>
  <si>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</si>
  <si>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</si>
  <si>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</si>
  <si>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</si>
  <si>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</si>
  <si>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</si>
  <si>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</si>
  <si>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</si>
  <si>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</si>
  <si>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</si>
  <si>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</si>
  <si>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</si>
  <si>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</si>
  <si>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</si>
  <si>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</si>
  <si>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</si>
  <si>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</si>
  <si>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</si>
  <si>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</si>
  <si>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</si>
  <si>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</si>
  <si>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</si>
  <si>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</si>
  <si>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</si>
  <si>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</si>
  <si>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</si>
  <si>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</si>
  <si>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</si>
  <si>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</si>
  <si>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</si>
  <si>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</si>
  <si>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</si>
  <si>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</si>
  <si>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</si>
  <si>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</si>
  <si>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</si>
  <si>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</si>
  <si>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</si>
  <si>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</si>
  <si>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</si>
  <si>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</si>
  <si>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</si>
  <si>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</si>
  <si>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</si>
  <si>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</si>
  <si>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</si>
  <si>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</si>
  <si>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</si>
  <si>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</si>
  <si>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</si>
  <si>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</si>
  <si>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</si>
  <si>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</si>
  <si>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</si>
  <si>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</si>
  <si>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</si>
  <si>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</si>
  <si>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</si>
  <si>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</si>
  <si>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</si>
  <si>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</si>
  <si>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</si>
  <si>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</si>
  <si>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</si>
  <si>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</si>
  <si>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</si>
  <si>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</si>
  <si>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</si>
  <si>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</si>
  <si>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</si>
  <si>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</si>
  <si>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</si>
  <si>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</si>
  <si>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</si>
  <si>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</si>
  <si>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</si>
  <si>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</si>
  <si>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</si>
  <si>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</si>
  <si>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</si>
  <si>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</si>
  <si>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</si>
  <si>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</si>
  <si>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</si>
  <si>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</si>
  <si>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</si>
  <si>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</si>
  <si>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</si>
  <si>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</si>
  <si>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</si>
  <si>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</si>
  <si>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</si>
  <si>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</si>
  <si>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</si>
  <si>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</si>
  <si>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</si>
  <si>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</si>
  <si>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</si>
  <si>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</si>
  <si>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</si>
  <si>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</si>
  <si>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</si>
  <si>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</si>
  <si>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</si>
  <si>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</si>
  <si>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</si>
  <si>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</si>
  <si>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</si>
  <si>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</si>
  <si>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</si>
  <si>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</si>
  <si>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</si>
  <si>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</si>
  <si>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</si>
  <si>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</si>
  <si>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</si>
  <si>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</si>
  <si>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</si>
  <si>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</si>
  <si>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</si>
  <si>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</si>
  <si>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</si>
  <si>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</si>
  <si>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</si>
  <si>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</si>
  <si>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</si>
  <si>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</si>
  <si>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</si>
  <si>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</si>
  <si>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</si>
  <si>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</si>
  <si>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</si>
  <si>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</si>
  <si>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</si>
  <si>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</si>
  <si>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</si>
  <si>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</si>
  <si>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</si>
  <si>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</si>
  <si>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</si>
  <si>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</si>
  <si>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</si>
  <si>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</si>
  <si>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</si>
  <si>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</si>
  <si>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</si>
  <si>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</si>
  <si>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</si>
  <si>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</si>
  <si>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</si>
  <si>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</si>
  <si>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</si>
  <si>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</si>
  <si>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</si>
  <si>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</si>
  <si>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</si>
  <si>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</si>
  <si>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</si>
  <si>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</si>
  <si>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</si>
  <si>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</si>
  <si>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</si>
  <si>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</si>
  <si>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</si>
  <si>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</si>
  <si>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</si>
  <si>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</si>
  <si>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</si>
  <si>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</si>
  <si>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</si>
  <si>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</si>
  <si>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</si>
  <si>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</si>
  <si>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</si>
  <si>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</si>
  <si>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</si>
  <si>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</si>
  <si>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</si>
  <si>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</si>
  <si>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</si>
  <si>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</si>
  <si>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</si>
  <si>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</si>
  <si>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</si>
  <si>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</si>
  <si>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</si>
  <si>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</si>
  <si>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</si>
  <si>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</si>
  <si>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</si>
  <si>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</si>
  <si>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</si>
  <si>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</si>
  <si>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</si>
  <si>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</si>
  <si>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</si>
  <si>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</si>
  <si>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</si>
  <si>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</si>
  <si>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</si>
  <si>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</si>
  <si>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</si>
  <si>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</si>
  <si>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</si>
  <si>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</si>
  <si>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</si>
  <si>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</si>
  <si>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</si>
  <si>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</si>
  <si>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</si>
  <si>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</si>
  <si>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</si>
  <si>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</si>
  <si>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</si>
  <si>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</si>
  <si>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</si>
  <si>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</si>
  <si>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</si>
  <si>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</si>
  <si>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</si>
  <si>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</si>
  <si>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</si>
  <si>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</si>
  <si>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</si>
  <si>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</si>
  <si>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</si>
  <si>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</si>
  <si>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</si>
  <si>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</si>
  <si>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</si>
  <si>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</si>
  <si>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</si>
  <si>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</si>
  <si>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</si>
  <si>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</si>
  <si>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</si>
  <si>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</si>
  <si>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</si>
  <si>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</si>
  <si>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</si>
  <si>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</si>
  <si>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</si>
  <si>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</si>
  <si>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</si>
  <si>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</si>
  <si>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</si>
  <si>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</si>
  <si>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</si>
  <si>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</si>
  <si>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</si>
  <si>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</si>
  <si>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</si>
  <si>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</si>
  <si>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</si>
  <si>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</si>
  <si>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</si>
  <si>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</si>
  <si>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</si>
  <si>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</si>
  <si>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</si>
  <si>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</si>
  <si>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</si>
  <si>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</si>
  <si>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</si>
  <si>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</si>
  <si>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</si>
  <si>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</si>
  <si>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</si>
  <si>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</si>
  <si>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</si>
  <si>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</si>
  <si>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</si>
  <si>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</si>
  <si>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</si>
  <si>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</si>
  <si>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</si>
  <si>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</si>
  <si>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</si>
  <si>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</si>
  <si>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</si>
  <si>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</si>
  <si>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</si>
  <si>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</si>
  <si>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</si>
  <si>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</si>
  <si>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</si>
  <si>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</si>
  <si>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</si>
  <si>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</si>
  <si>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</si>
  <si>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</si>
  <si>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</si>
  <si>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</si>
  <si>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</si>
  <si>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</si>
  <si>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</si>
  <si>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</si>
  <si>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</si>
  <si>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</si>
  <si>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</si>
  <si>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</si>
  <si>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</si>
  <si>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</si>
  <si>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</si>
  <si>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</si>
  <si>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</si>
  <si>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</si>
  <si>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</si>
  <si>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</si>
  <si>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</si>
  <si>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</si>
  <si>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</si>
  <si>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</si>
  <si>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</si>
  <si>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</si>
  <si>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</si>
  <si>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</si>
  <si>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</si>
  <si>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</si>
  <si>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</si>
  <si>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</si>
  <si>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</si>
  <si>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</si>
  <si>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</si>
  <si>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</si>
  <si>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</si>
  <si>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</si>
  <si>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</si>
  <si>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</si>
  <si>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</si>
  <si>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</si>
  <si>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</si>
  <si>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</si>
  <si>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</si>
  <si>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</si>
  <si>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</si>
  <si>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</si>
  <si>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</si>
  <si>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</si>
  <si>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</si>
  <si>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</si>
  <si>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</si>
  <si>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</si>
  <si>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</si>
  <si>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</si>
  <si>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</si>
  <si>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</si>
  <si>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</si>
  <si>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</si>
  <si>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</si>
  <si>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</si>
  <si>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</si>
  <si>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</si>
  <si>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</si>
  <si>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</si>
  <si>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</si>
  <si>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</si>
  <si>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</si>
  <si>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</si>
  <si>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</si>
  <si>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</si>
  <si>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</si>
  <si>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</si>
  <si>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</si>
  <si>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</si>
  <si>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</si>
  <si>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</si>
  <si>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</si>
  <si>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</si>
  <si>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</si>
  <si>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</si>
  <si>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</si>
  <si>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</si>
  <si>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</si>
  <si>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</si>
  <si>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</si>
  <si>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</si>
  <si>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</si>
  <si>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</si>
  <si>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</si>
  <si>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</si>
  <si>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</si>
  <si>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</si>
  <si>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</si>
  <si>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</si>
  <si>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</si>
  <si>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</si>
  <si>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</si>
  <si>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</si>
  <si>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</si>
  <si>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</si>
  <si>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</si>
  <si>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</si>
  <si>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</si>
  <si>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</si>
  <si>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</si>
  <si>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</si>
  <si>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</si>
  <si>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</si>
  <si>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</si>
  <si>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</si>
  <si>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</si>
  <si>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</si>
  <si>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</si>
  <si>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</si>
  <si>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</si>
  <si>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</si>
  <si>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</si>
  <si>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</si>
  <si>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</si>
  <si>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</si>
  <si>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</si>
  <si>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</si>
  <si>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</si>
  <si>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</si>
  <si>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</si>
  <si>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</si>
  <si>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</si>
  <si>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</si>
  <si>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</si>
  <si>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</si>
  <si>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</si>
  <si>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</si>
  <si>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</si>
  <si>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</si>
  <si>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</si>
  <si>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</si>
  <si>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</si>
  <si>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</si>
  <si>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</si>
  <si>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</si>
  <si>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</si>
  <si>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</si>
  <si>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</si>
  <si>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</si>
  <si>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</si>
  <si>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</si>
  <si>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</si>
  <si>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</si>
  <si>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</si>
  <si>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</si>
  <si>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</si>
  <si>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</si>
  <si>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</si>
  <si>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</si>
  <si>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</si>
  <si>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</si>
  <si>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</si>
  <si>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</si>
  <si>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</si>
  <si>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</si>
  <si>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</si>
  <si>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</si>
  <si>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</si>
  <si>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</si>
  <si>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</si>
  <si>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</si>
  <si>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</si>
  <si>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</si>
  <si>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</si>
  <si>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</si>
  <si>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</si>
  <si>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</si>
  <si>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</si>
  <si>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</si>
  <si>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</si>
  <si>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</si>
  <si>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</si>
  <si>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</si>
  <si>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</si>
  <si>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</si>
  <si>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</si>
  <si>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</si>
  <si>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</si>
  <si>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</si>
  <si>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</si>
  <si>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</si>
  <si>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</si>
  <si>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</si>
  <si>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</si>
  <si>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</si>
  <si>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</si>
  <si>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</si>
  <si>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</si>
  <si>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</si>
  <si>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</si>
  <si>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</si>
  <si>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</si>
  <si>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</si>
  <si>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</si>
  <si>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</si>
  <si>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</si>
  <si>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</si>
  <si>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</si>
  <si>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</si>
  <si>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</si>
  <si>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</si>
  <si>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</si>
  <si>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</si>
  <si>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</si>
  <si>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</si>
  <si>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</si>
  <si>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</si>
  <si>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</si>
  <si>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</si>
  <si>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</si>
  <si>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</si>
  <si>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</si>
  <si>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</si>
  <si>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</si>
  <si>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</si>
  <si>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</si>
  <si>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</si>
  <si>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</si>
  <si>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</si>
  <si>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</si>
  <si>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</si>
  <si>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</si>
  <si>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</si>
  <si>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</si>
  <si>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</si>
  <si>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</si>
  <si>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</si>
  <si>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</si>
  <si>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</si>
  <si>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</si>
  <si>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</si>
  <si>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</si>
  <si>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</si>
  <si>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</si>
  <si>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</si>
  <si>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</si>
  <si>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</si>
  <si>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</si>
  <si>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</si>
  <si>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</si>
  <si>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</si>
  <si>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</si>
  <si>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</si>
  <si>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</si>
  <si>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</si>
  <si>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</si>
  <si>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</si>
  <si>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</si>
  <si>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</si>
  <si>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</si>
  <si>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</si>
  <si>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</si>
  <si>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</si>
  <si>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</si>
  <si>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</si>
  <si>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</si>
  <si>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</si>
  <si>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</si>
  <si>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</si>
  <si>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</si>
  <si>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</si>
  <si>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</si>
  <si>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</si>
  <si>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</si>
  <si>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</si>
  <si>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</si>
  <si>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</si>
  <si>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</si>
  <si>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</si>
  <si>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</si>
  <si>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</si>
  <si>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</si>
  <si>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</si>
  <si>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</si>
  <si>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</si>
  <si>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</si>
  <si>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</si>
  <si>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</si>
  <si>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</si>
  <si>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</si>
  <si>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</si>
  <si>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</si>
  <si>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</si>
  <si>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</si>
  <si>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</si>
  <si>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</si>
  <si>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</si>
  <si>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</si>
  <si>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</si>
  <si>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</si>
  <si>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</si>
  <si>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</si>
  <si>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</si>
  <si>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</si>
  <si>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</si>
  <si>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</si>
  <si>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</si>
  <si>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</si>
  <si>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</si>
  <si>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</si>
  <si>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</si>
  <si>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</si>
  <si>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</si>
  <si>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</si>
  <si>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</si>
  <si>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</si>
  <si>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</si>
  <si>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</si>
  <si>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</si>
  <si>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</si>
  <si>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</si>
  <si>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</si>
  <si>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</si>
  <si>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</si>
  <si>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</si>
  <si>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</si>
  <si>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</si>
  <si>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</si>
  <si>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</si>
  <si>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</si>
  <si>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</si>
  <si>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</si>
  <si>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</si>
  <si>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</si>
  <si>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</si>
  <si>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</si>
  <si>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</si>
  <si>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</si>
  <si>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</si>
  <si>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</si>
  <si>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</si>
  <si>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</si>
  <si>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</si>
  <si>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</si>
  <si>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</si>
  <si>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</si>
  <si>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</si>
  <si>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</si>
  <si>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</si>
  <si>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</si>
  <si>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</si>
  <si>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</si>
  <si>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</si>
  <si>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</si>
  <si>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</si>
  <si>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</si>
  <si>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</si>
  <si>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</si>
  <si>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</si>
  <si>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</si>
  <si>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</si>
  <si>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</si>
  <si>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</si>
  <si>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</si>
  <si>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</si>
  <si>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</si>
  <si>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</si>
  <si>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</si>
  <si>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</si>
  <si>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</si>
  <si>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</si>
  <si>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</si>
  <si>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</si>
  <si>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</si>
  <si>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</si>
  <si>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</si>
  <si>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</si>
  <si>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</si>
  <si>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</si>
  <si>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</si>
  <si>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</si>
  <si>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</si>
  <si>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</si>
  <si>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</si>
  <si>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</si>
  <si>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</si>
  <si>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</si>
  <si>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</si>
  <si>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</si>
  <si>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</si>
  <si>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</si>
  <si>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</si>
  <si>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</si>
  <si>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</si>
  <si>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</si>
  <si>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</si>
  <si>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</si>
  <si>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</si>
  <si>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</si>
  <si>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</si>
  <si>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</si>
  <si>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</si>
  <si>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</si>
  <si>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</si>
  <si>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</si>
  <si>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</si>
  <si>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</si>
  <si>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</si>
  <si>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</si>
  <si>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</si>
  <si>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</si>
  <si>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</si>
  <si>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</si>
  <si>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</si>
  <si>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</si>
  <si>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</si>
  <si>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</si>
  <si>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</si>
  <si>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</si>
  <si>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</si>
  <si>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</si>
  <si>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</si>
  <si>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</si>
  <si>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</si>
  <si>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</si>
  <si>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</si>
  <si>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</si>
  <si>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</si>
  <si>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</si>
  <si>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</si>
  <si>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</si>
  <si>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</si>
  <si>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</si>
  <si>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</si>
  <si>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</si>
  <si>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</si>
  <si>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</si>
  <si>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</si>
  <si>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</si>
  <si>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</si>
  <si>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</si>
  <si>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</si>
  <si>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</si>
  <si>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</si>
  <si>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</si>
  <si>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</si>
  <si>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</si>
  <si>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</si>
  <si>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</si>
  <si>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</si>
  <si>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</si>
  <si>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</si>
  <si>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</si>
  <si>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</si>
  <si>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</si>
  <si>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</si>
  <si>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</si>
  <si>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</si>
  <si>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</si>
  <si>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</si>
  <si>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</si>
  <si>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</si>
  <si>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</si>
  <si>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</si>
  <si>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</si>
  <si>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</si>
  <si>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</si>
  <si>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</si>
  <si>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</si>
  <si>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</si>
  <si>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</si>
  <si>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</si>
  <si>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</si>
  <si>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</si>
  <si>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</si>
  <si>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</si>
  <si>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</si>
  <si>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</si>
  <si>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</si>
  <si>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</si>
  <si>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</si>
  <si>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</si>
  <si>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</si>
  <si>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</si>
  <si>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</si>
  <si>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</si>
  <si>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</si>
  <si>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</si>
  <si>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</si>
  <si>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</si>
  <si>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</si>
  <si>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</si>
  <si>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</si>
  <si>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</si>
  <si>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</si>
  <si>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</si>
  <si>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</si>
  <si>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</si>
  <si>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</si>
  <si>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</si>
  <si>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Total Sales</t>
  </si>
  <si>
    <t>Total Profit</t>
  </si>
  <si>
    <t>Avg Discount</t>
  </si>
  <si>
    <t>Profit Margin</t>
  </si>
  <si>
    <t>Total</t>
  </si>
  <si>
    <t>Region Performance</t>
  </si>
  <si>
    <t>Sales Rank</t>
  </si>
  <si>
    <t>Profit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</si>
</sst>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F800]dddd\,\ mmmm\ dd\,\ yyyy"/>
    <numFmt numFmtId="165" formatCode="0.0%"/>
    <numFmt numFmtId="166" formatCode="_ * #,##0.0_ ;_ * \-#,##0.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166" fontId="0" fillId="0" borderId="0" xfId="42" applyNumberFormat="1" applyFont="1"/>
    <xf numFmtId="165" fontId="0" fillId="0" borderId="0" xfId="43" applyNumberFormat="1" applyFont="1"/>
    <xf numFmtId="166" fontId="16" fillId="0" borderId="0" xfId="42" applyNumberFormat="1" applyFont="1"/>
    <xf numFmtId="165" fontId="16" fillId="0" borderId="0" xfId="43" applyNumberFormat="1" applyFont="1"/>
    <xf numFmtId="166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and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 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Performance'!$A$4:$A$7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Performance'!$B$4:$B$7</c:f>
              <c:numCache>
                <c:formatCode>_ * #,##0.0_ ;_ * \-#,##0.0_ ;_ * "-"??_ ;_ @_ 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6-4072-8E54-5CD9FB21A867}"/>
            </c:ext>
          </c:extLst>
        </c:ser>
        <c:ser>
          <c:idx val="1"/>
          <c:order val="1"/>
          <c:tx>
            <c:strRef>
              <c:f>'Region Performance'!$C$3</c:f>
              <c:strCache>
                <c:ptCount val="1"/>
                <c:pt idx="0">
                  <c:v> Total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Performance'!$A$4:$A$7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Performance'!$C$4:$C$7</c:f>
              <c:numCache>
                <c:formatCode>_ * #,##0.0_ ;_ * \-#,##0.0_ ;_ * "-"??_ ;_ @_ 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39706.362499999981</c:v>
                </c:pt>
                <c:pt idx="3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6-4072-8E54-5CD9FB21A8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236255"/>
        <c:axId val="1875117423"/>
      </c:barChart>
      <c:catAx>
        <c:axId val="27236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Region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17423"/>
        <c:crosses val="autoZero"/>
        <c:auto val="1"/>
        <c:lblAlgn val="ctr"/>
        <c:lblOffset val="100"/>
        <c:noMultiLvlLbl val="0"/>
      </c:catAx>
      <c:valAx>
        <c:axId val="187511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Amount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Margin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Performance'!$A$3:$A$6</c:f>
              <c:strCache>
                <c:ptCount val="4"/>
                <c:pt idx="0">
                  <c:v>Region</c:v>
                </c:pt>
                <c:pt idx="1">
                  <c:v>West</c:v>
                </c:pt>
                <c:pt idx="2">
                  <c:v>East</c:v>
                </c:pt>
                <c:pt idx="3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'Region Performance'!$A$7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5-4A8A-B157-28A7C3D58CB1}"/>
            </c:ext>
          </c:extLst>
        </c:ser>
        <c:ser>
          <c:idx val="1"/>
          <c:order val="1"/>
          <c:tx>
            <c:strRef>
              <c:f>'Region Performance'!$D$3:$D$6</c:f>
              <c:strCache>
                <c:ptCount val="4"/>
                <c:pt idx="0">
                  <c:v>Profit Margin</c:v>
                </c:pt>
                <c:pt idx="1">
                  <c:v>14.9%</c:v>
                </c:pt>
                <c:pt idx="2">
                  <c:v>13.5%</c:v>
                </c:pt>
                <c:pt idx="3">
                  <c:v>7.9%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'Region Performance'!$D$7</c:f>
              <c:numCache>
                <c:formatCode>0.0%</c:formatCode>
                <c:ptCount val="1"/>
                <c:pt idx="0">
                  <c:v>0.11934341609004487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5-4A8A-B157-28A7C3D58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684191"/>
        <c:axId val="2011760303"/>
      </c:barChart>
      <c:catAx>
        <c:axId val="716841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760303"/>
        <c:crosses val="autoZero"/>
        <c:auto val="1"/>
        <c:lblAlgn val="ctr"/>
        <c:lblOffset val="100"/>
        <c:noMultiLvlLbl val="0"/>
      </c:catAx>
      <c:valAx>
        <c:axId val="201176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906780</xdr:colOff>
      <xdr:row>10</xdr:row>
      <xdr:rowOff>163830</xdr:rowOff>
    </xdr:from>
    <xdr:to>
      <xdr:col>7</xdr:col>
      <xdr:colOff>594360</xdr:colOff>
      <xdr:row>25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9E782-B732-8CEE-2439-9E51FFA3D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289560</xdr:colOff>
      <xdr:row>3</xdr:row>
      <xdr:rowOff>34290</xdr:rowOff>
    </xdr:from>
    <xdr:to>
      <xdr:col>15</xdr:col>
      <xdr:colOff>594360</xdr:colOff>
      <xdr:row>18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E6FB18-FEC1-B350-F43F-FCA5EBABA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29</xdr:row>
      <xdr:rowOff>7620</xdr:rowOff>
    </xdr:from>
    <xdr:to>
      <xdr:col>8</xdr:col>
      <xdr:colOff>121920</xdr:colOff>
      <xdr:row>36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0B9CED-E8A7-0E85-EFD9-B5A4E8798237}"/>
            </a:ext>
          </a:extLst>
        </xdr:cNvPr>
        <xdr:cNvSpPr txBox="1"/>
      </xdr:nvSpPr>
      <xdr:spPr>
        <a:xfrm>
          <a:off x="1226820" y="5311140"/>
          <a:ext cx="518922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West is the best region: it ranks first in both sales (725,458) and profit (108,418), with the best margin (14.9%). East is second on both. Central ranks 3rd in sales but last in profit (39,706), with a margin of only 7.9% and the highest average discount (24.0%). South has the smallest sales (391,722) but earns more profit than Central. Ranking by sales alone would hide that Central makes the least profit.</a:t>
          </a:r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D09B-8744-4E45-BF3E-ED0A637707C4}">
  <dimension ref="A1:G8"/>
  <sheetViews>
    <sheetView tabSelected="1" zoomScale="67" workbookViewId="0">
      <selection activeCell="B27" sqref="B27"/>
    </sheetView>
  </sheetViews>
  <sheetFormatPr defaultRowHeight="14.4" x14ac:dyDescent="0.3"/>
  <cols>
    <col min="1" max="1" width="17.5546875" bestFit="1" customWidth="1"/>
    <col min="2" max="2" width="12.33203125" style="4" bestFit="1" customWidth="1"/>
    <col min="3" max="3" width="11.33203125" style="4" bestFit="1" customWidth="1"/>
    <col min="4" max="4" width="11.109375" style="5" bestFit="1" customWidth="1"/>
    <col min="5" max="5" width="11.21875" style="5" bestFit="1" customWidth="1"/>
    <col min="6" max="7" width="9.6640625" bestFit="1" customWidth="1"/>
  </cols>
  <sheetData>
    <row r="1" spans="1:7" x14ac:dyDescent="0.3">
      <c r="A1" t="s">
        <v>11811</v>
      </c>
    </row>
    <row r="3" spans="1:7" x14ac:dyDescent="0.3">
      <c r="A3" s="3" t="s">
        <v>12</v>
      </c>
      <c r="B3" s="6" t="s">
        <v>11806</v>
      </c>
      <c r="C3" s="6" t="s">
        <v>11807</v>
      </c>
      <c r="D3" s="7" t="s">
        <v>11809</v>
      </c>
      <c r="E3" s="7" t="s">
        <v>11808</v>
      </c>
      <c r="F3" s="3" t="s">
        <v>11812</v>
      </c>
      <c r="G3" s="3" t="s">
        <v>11813</v>
      </c>
    </row>
    <row r="4" spans="1:7" x14ac:dyDescent="0.3">
      <c r="A4" t="s">
        <v>44</v>
      </c>
      <c r="B4" s="4">
        <f>SUMIFS(SalesData[Sales],SalesData[Region],$A4)</f>
        <v>725457.82450000057</v>
      </c>
      <c r="C4" s="4">
        <f>SUMIFS(SalesData[Profit],SalesData[Region],$A4)</f>
        <v>108418.44890000018</v>
      </c>
      <c r="D4" s="5">
        <f>C4/B4</f>
        <v>0.14944831420727214</v>
      </c>
      <c r="E4" s="5">
        <f>AVERAGEIFS(SalesData[Discount],SalesData[Region],$A4)</f>
        <v>0.10933499843896052</v>
      </c>
      <c r="F4">
        <f>RANK(B4,$B$4:$B$7,0)</f>
        <v>1</v>
      </c>
      <c r="G4">
        <f>RANK(C4,$C$4:$C$7,0)</f>
        <v>1</v>
      </c>
    </row>
    <row r="5" spans="1:7" x14ac:dyDescent="0.3">
      <c r="A5" t="s">
        <v>161</v>
      </c>
      <c r="B5" s="4">
        <f>SUMIFS(SalesData[Sales],SalesData[Region],$A5)</f>
        <v>678781.2399999979</v>
      </c>
      <c r="C5" s="4">
        <f>SUMIFS(SalesData[Profit],SalesData[Region],$A5)</f>
        <v>91522.780000000261</v>
      </c>
      <c r="D5" s="5">
        <f>C5/B5</f>
        <v>0.13483398568882154</v>
      </c>
      <c r="E5" s="5">
        <f>AVERAGEIFS(SalesData[Discount],SalesData[Region],$A5)</f>
        <v>0.14536516853932327</v>
      </c>
      <c r="F5">
        <f>RANK(B5,$B$4:$B$7,0)</f>
        <v>2</v>
      </c>
      <c r="G5">
        <f>RANK(C5,$C$4:$C$7,0)</f>
        <v>2</v>
      </c>
    </row>
    <row r="6" spans="1:7" x14ac:dyDescent="0.3">
      <c r="A6" t="s">
        <v>111</v>
      </c>
      <c r="B6" s="4">
        <f>SUMIFS(SalesData[Sales],SalesData[Region],$A6)</f>
        <v>501239.89080000052</v>
      </c>
      <c r="C6" s="4">
        <f>SUMIFS(SalesData[Profit],SalesData[Region],$A6)</f>
        <v>39706.362499999981</v>
      </c>
      <c r="D6" s="5">
        <f>C6/B6</f>
        <v>7.9216285911775514E-2</v>
      </c>
      <c r="E6" s="5">
        <f>AVERAGEIFS(SalesData[Discount],SalesData[Region],$A6)</f>
        <v>0.24035299182092129</v>
      </c>
      <c r="F6">
        <f>RANK(B6,$B$4:$B$7,0)</f>
        <v>3</v>
      </c>
      <c r="G6">
        <f>RANK(C6,$C$4:$C$7,0)</f>
        <v>4</v>
      </c>
    </row>
    <row r="7" spans="1:7" x14ac:dyDescent="0.3">
      <c r="A7" t="s">
        <v>29</v>
      </c>
      <c r="B7" s="4">
        <f>SUMIFS(SalesData[Sales],SalesData[Region],$A7)</f>
        <v>391721.90500000032</v>
      </c>
      <c r="C7" s="4">
        <f>SUMIFS(SalesData[Profit],SalesData[Region],$A7)</f>
        <v>46749.430300000065</v>
      </c>
      <c r="D7" s="5">
        <f>C7/B7</f>
        <v>0.11934341609004487</v>
      </c>
      <c r="E7" s="5">
        <f>AVERAGEIFS(SalesData[Discount],SalesData[Region],$A7)</f>
        <v>0.14725308641975116</v>
      </c>
      <c r="F7">
        <f>RANK(B7,$B$4:$B$7,0)</f>
        <v>4</v>
      </c>
      <c r="G7">
        <f>RANK(C7,$C$4:$C$7,0)</f>
        <v>3</v>
      </c>
    </row>
    <row r="8" spans="1:7" x14ac:dyDescent="0.3">
      <c r="A8" t="s">
        <v>11810</v>
      </c>
      <c r="B8" s="8">
        <f>SUM(B4:B7)</f>
        <v>2297200.8602999994</v>
      </c>
      <c r="C8" s="4">
        <f>SUM(C4:C7)</f>
        <v>286397.02170000051</v>
      </c>
      <c r="D8" s="5">
        <f>C8/B8</f>
        <v>0.12467217240315631</v>
      </c>
    </row>
  </sheetData>
  <sortState xmlns:xlrd2="http://schemas.microsoft.com/office/spreadsheetml/2017/richdata2" ref="A4:G8">
    <sortCondition descending="1" ref="B6:B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Region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2026-10-18T09:27:11Z</dcterms:modified>
</cp:coreProperties>
</file>