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<sst xmlns="http://schemas.openxmlformats.org/spreadsheetml/2006/main" count="246" uniqueCount="171">
  <si>
    <t>Douban_id</t>
  </si>
  <si>
    <t>name</t>
  </si>
  <si>
    <t>nation</t>
  </si>
  <si>
    <t>rate</t>
  </si>
  <si>
    <t>date</t>
  </si>
  <si>
    <t>url</t>
  </si>
  <si>
    <t>26671380</t>
  </si>
  <si>
    <t>冰血暴 第三季</t>
  </si>
  <si>
    <t xml:space="preserve"> 美国 </t>
  </si>
  <si>
    <t>2017-04-19</t>
  </si>
  <si>
    <t>26950207</t>
  </si>
  <si>
    <t>其实并不在乎你</t>
  </si>
  <si>
    <t xml:space="preserve"> 日本 </t>
  </si>
  <si>
    <t>2017-04-18</t>
  </si>
  <si>
    <t>26614082</t>
  </si>
  <si>
    <t>择天记</t>
  </si>
  <si>
    <t xml:space="preserve"> 中国大陆 </t>
  </si>
  <si>
    <t>2017-04-17</t>
  </si>
  <si>
    <t>26683725</t>
  </si>
  <si>
    <t>外科风云</t>
  </si>
  <si>
    <t>26971194</t>
  </si>
  <si>
    <t>贵族侦探</t>
  </si>
  <si>
    <t>26322644</t>
  </si>
  <si>
    <t>白鹿原</t>
  </si>
  <si>
    <t>2017-04-16</t>
  </si>
  <si>
    <t>26984195</t>
  </si>
  <si>
    <t>小小的巨人</t>
  </si>
  <si>
    <t>26980990</t>
  </si>
  <si>
    <t>金曲捞</t>
  </si>
  <si>
    <t>2017-04-14</t>
  </si>
  <si>
    <t>26979008</t>
  </si>
  <si>
    <t>我命中注定的人</t>
  </si>
  <si>
    <t>2017-04-15</t>
  </si>
  <si>
    <t>26933672</t>
  </si>
  <si>
    <t>女人的勋章</t>
  </si>
  <si>
    <t>26974339</t>
  </si>
  <si>
    <t>反转</t>
  </si>
  <si>
    <t>26830085</t>
  </si>
  <si>
    <t>奔跑吧</t>
  </si>
  <si>
    <t>26986846</t>
  </si>
  <si>
    <t>百万日元的女人们</t>
  </si>
  <si>
    <t>2017-04-13</t>
  </si>
  <si>
    <t>26963233</t>
  </si>
  <si>
    <t>外貌协会100%</t>
  </si>
  <si>
    <t>26989728</t>
  </si>
  <si>
    <t>哥哥太爱我了怎么办</t>
  </si>
  <si>
    <t>2017-04-12</t>
  </si>
  <si>
    <t>26972557</t>
  </si>
  <si>
    <t>为人母</t>
  </si>
  <si>
    <t>27011806</t>
  </si>
  <si>
    <t>拜托了冰箱 第三季</t>
  </si>
  <si>
    <t>26954770</t>
  </si>
  <si>
    <t>CRISIS 公安机动搜查队特搜组</t>
  </si>
  <si>
    <t>2017-04-11</t>
  </si>
  <si>
    <t>26748847</t>
  </si>
  <si>
    <t>风骚律师 第三季</t>
  </si>
  <si>
    <t>2017-04-10</t>
  </si>
  <si>
    <t>27012497</t>
  </si>
  <si>
    <t>羞耻 第四季</t>
  </si>
  <si>
    <t xml:space="preserve"> 挪威 </t>
  </si>
  <si>
    <t>26947873</t>
  </si>
  <si>
    <t>孤独的美食家 第六季</t>
  </si>
  <si>
    <t>2017-04-07</t>
  </si>
  <si>
    <t>26996841</t>
  </si>
  <si>
    <t>晓说2017</t>
  </si>
  <si>
    <t>26934291</t>
  </si>
  <si>
    <t>芝加哥打字机</t>
  </si>
  <si>
    <t xml:space="preserve"> 韩国 </t>
  </si>
  <si>
    <t>26970986</t>
  </si>
  <si>
    <t>这世上没有轻易的工作</t>
  </si>
  <si>
    <t>2017-04-06</t>
  </si>
  <si>
    <t>26811778</t>
  </si>
  <si>
    <t>狐狸的夏天</t>
  </si>
  <si>
    <t>2017-04-05</t>
  </si>
  <si>
    <t>26416957</t>
  </si>
  <si>
    <t>越狱 第五季</t>
  </si>
  <si>
    <t>2017-04-04</t>
  </si>
  <si>
    <t>27006086</t>
  </si>
  <si>
    <t>大唐荣耀2</t>
  </si>
  <si>
    <t>26808226</t>
  </si>
  <si>
    <t>心理追凶</t>
  </si>
  <si>
    <t xml:space="preserve"> 香港 </t>
  </si>
  <si>
    <t>2017-04-03</t>
  </si>
  <si>
    <t>26682195</t>
  </si>
  <si>
    <t>漂洋过海来看你</t>
  </si>
  <si>
    <t>2017-04-02</t>
  </si>
  <si>
    <t>26933239</t>
  </si>
  <si>
    <t>高能少年团</t>
  </si>
  <si>
    <t>2017-04-01</t>
  </si>
  <si>
    <t>6284624</t>
  </si>
  <si>
    <t>十三个原因 第一季</t>
  </si>
  <si>
    <t>2017-03-31</t>
  </si>
  <si>
    <t>26747853</t>
  </si>
  <si>
    <t>奇葩说 第四季</t>
  </si>
  <si>
    <t>26999702</t>
  </si>
  <si>
    <t>妈妈是超人 第二季</t>
  </si>
  <si>
    <t>2017-03-30</t>
  </si>
  <si>
    <t>26805324</t>
  </si>
  <si>
    <t>名姝</t>
  </si>
  <si>
    <t xml:space="preserve"> 英国 </t>
  </si>
  <si>
    <t>2017-03-29</t>
  </si>
  <si>
    <t>26727273</t>
  </si>
  <si>
    <t>人民的名义</t>
  </si>
  <si>
    <t>2017-03-28</t>
  </si>
  <si>
    <t>26878430</t>
  </si>
  <si>
    <t>鲜肉老师</t>
  </si>
  <si>
    <t>26934348</t>
  </si>
  <si>
    <t>悄悄话</t>
  </si>
  <si>
    <t>2017-03-27</t>
  </si>
  <si>
    <t>26928896</t>
  </si>
  <si>
    <t>隧道</t>
  </si>
  <si>
    <t>2017-03-25</t>
  </si>
  <si>
    <t>26966583</t>
  </si>
  <si>
    <t>无人生还</t>
  </si>
  <si>
    <t>26989826</t>
  </si>
  <si>
    <t>尹食堂</t>
  </si>
  <si>
    <t>2017-03-24</t>
  </si>
  <si>
    <t>26708488</t>
  </si>
  <si>
    <t>问题餐厅</t>
  </si>
  <si>
    <t>2017-03-23</t>
  </si>
  <si>
    <t>6878443</t>
  </si>
  <si>
    <t>神探狄仁杰4</t>
  </si>
  <si>
    <t>26836323</t>
  </si>
  <si>
    <t>羁绊：奔跑的奇迹小马</t>
  </si>
  <si>
    <t>26992119</t>
  </si>
  <si>
    <t>无间道 第三季</t>
  </si>
  <si>
    <t>2017-03-22</t>
  </si>
  <si>
    <t>26835004</t>
  </si>
  <si>
    <t>神兽麻将馆</t>
  </si>
  <si>
    <t>26746951</t>
  </si>
  <si>
    <t>剃刀边缘</t>
  </si>
  <si>
    <t>2017-03-20</t>
  </si>
  <si>
    <t>26934345</t>
  </si>
  <si>
    <t>她爱上了我的谎</t>
  </si>
  <si>
    <t>26749114</t>
  </si>
  <si>
    <t>初代吸血鬼 第四季</t>
  </si>
  <si>
    <t>2017-03-17</t>
  </si>
  <si>
    <t>26935492</t>
  </si>
  <si>
    <t>野武士的美食</t>
  </si>
  <si>
    <t>25769159</t>
  </si>
  <si>
    <t>铁拳</t>
  </si>
  <si>
    <t>26779276</t>
  </si>
  <si>
    <t>偷拐抢骗 第一季</t>
  </si>
  <si>
    <t xml:space="preserve"> 美国 / 英国 </t>
  </si>
  <si>
    <t>2017-03-16</t>
  </si>
  <si>
    <t>26923052</t>
  </si>
  <si>
    <t>我瞒结婚了</t>
  </si>
  <si>
    <t>2017-03-13</t>
  </si>
  <si>
    <t>26966703</t>
  </si>
  <si>
    <t>放开我北鼻 第二季</t>
  </si>
  <si>
    <t>2017-03-12</t>
  </si>
  <si>
    <t>26958431</t>
  </si>
  <si>
    <t>三色幻想：戒指的女王</t>
  </si>
  <si>
    <t>2017-03-09</t>
  </si>
  <si>
    <t>26974598</t>
  </si>
  <si>
    <t>恶魔少爷别吻我 第二季</t>
  </si>
  <si>
    <t>2017-03-08</t>
  </si>
  <si>
    <t>26992031</t>
  </si>
  <si>
    <t>热血尖兵</t>
  </si>
  <si>
    <t>2017-03-07</t>
  </si>
  <si>
    <t>26715474</t>
  </si>
  <si>
    <t>与谍同谋</t>
  </si>
  <si>
    <t>2017-03-06</t>
  </si>
  <si>
    <t>26811731</t>
  </si>
  <si>
    <t>梦想X计划</t>
  </si>
  <si>
    <t>26787149</t>
  </si>
  <si>
    <t>宿敌：贝蒂和琼 第一季</t>
  </si>
  <si>
    <t>2017-03-05</t>
  </si>
  <si>
    <t>26930505</t>
  </si>
  <si>
    <t>狱之棘</t>
  </si>
  <si>
    <t>2017-03-04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</si>
</sst>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s">
        <v>6</v>
      </c>
      <c r="B2" t="s">
        <v>7</v>
      </c>
      <c r="C2" t="s">
        <v>8</v>
      </c>
      <c r="D2" t="n">
        <v>9.6</v>
      </c>
      <c r="E2" t="n">
        <v>9</v>
      </c>
      <c r="F2">
        <f>HYPERLINK("https://movie.douban.com/subject/26671380/")</f>
      </c>
    </row>
    <row r="3">
      <c r="A3" t="s">
        <v>10</v>
      </c>
      <c r="B3" t="s">
        <v>11</v>
      </c>
      <c r="C3" t="s">
        <v>12</v>
      </c>
      <c r="D3" t="n">
        <v>5.9</v>
      </c>
      <c r="E3" t="n">
        <v>13</v>
      </c>
      <c r="F3">
        <f>HYPERLINK("https://movie.douban.com/subject/26950207/")</f>
      </c>
    </row>
    <row r="4">
      <c r="A4" t="s">
        <v>14</v>
      </c>
      <c r="B4" t="s">
        <v>15</v>
      </c>
      <c r="C4" t="s">
        <v>16</v>
      </c>
      <c r="D4" t="n">
        <v>4.8</v>
      </c>
      <c r="E4" t="n">
        <v>17</v>
      </c>
      <c r="F4">
        <f>HYPERLINK("https://movie.douban.com/subject/26614082/")</f>
      </c>
    </row>
    <row r="5">
      <c r="A5" t="s">
        <v>18</v>
      </c>
      <c r="B5" t="s">
        <v>19</v>
      </c>
      <c r="C5" t="s">
        <v>16</v>
      </c>
      <c r="D5" t="n">
        <v>6.9</v>
      </c>
      <c r="E5" t="n">
        <v>17</v>
      </c>
      <c r="F5">
        <f>HYPERLINK("https://movie.douban.com/subject/26683725/")</f>
      </c>
    </row>
    <row r="6">
      <c r="A6" t="s">
        <v>20</v>
      </c>
      <c r="B6" t="s">
        <v>21</v>
      </c>
      <c r="C6" t="s">
        <v>12</v>
      </c>
      <c r="D6" t="n">
        <v>5.7</v>
      </c>
      <c r="E6" t="n">
        <v>17</v>
      </c>
      <c r="F6">
        <f>HYPERLINK("https://movie.douban.com/subject/26971194/")</f>
      </c>
    </row>
    <row r="7">
      <c r="A7" t="s">
        <v>22</v>
      </c>
      <c r="B7" t="s">
        <v>23</v>
      </c>
      <c r="C7" t="s">
        <v>16</v>
      </c>
      <c r="D7" t="n">
        <v>9.2</v>
      </c>
      <c r="E7" t="n">
        <v>24</v>
      </c>
      <c r="F7">
        <f>HYPERLINK("https://movie.douban.com/subject/26322644/")</f>
      </c>
    </row>
    <row r="8">
      <c r="A8" t="s">
        <v>25</v>
      </c>
      <c r="B8" t="s">
        <v>26</v>
      </c>
      <c r="C8" t="s">
        <v>12</v>
      </c>
      <c r="D8" t="n">
        <v>8.8</v>
      </c>
      <c r="E8" t="n">
        <v>24</v>
      </c>
      <c r="F8">
        <f>HYPERLINK("https://movie.douban.com/subject/26984195/")</f>
      </c>
    </row>
    <row r="9">
      <c r="A9" t="s">
        <v>27</v>
      </c>
      <c r="B9" t="s">
        <v>28</v>
      </c>
      <c r="C9" t="s">
        <v>16</v>
      </c>
      <c r="D9" t="n">
        <v>7.6</v>
      </c>
      <c r="E9" t="n">
        <v>29</v>
      </c>
      <c r="F9">
        <f>HYPERLINK("https://movie.douban.com/subject/26980990/")</f>
      </c>
    </row>
    <row r="10">
      <c r="A10" t="s">
        <v>30</v>
      </c>
      <c r="B10" t="s">
        <v>31</v>
      </c>
      <c r="C10" t="s">
        <v>12</v>
      </c>
      <c r="D10" t="n">
        <v>7.3</v>
      </c>
      <c r="E10" t="n">
        <v>32</v>
      </c>
      <c r="F10">
        <f>HYPERLINK("https://movie.douban.com/subject/26979008/")</f>
      </c>
    </row>
    <row r="11">
      <c r="A11" t="s">
        <v>33</v>
      </c>
      <c r="B11" t="s">
        <v>34</v>
      </c>
      <c r="C11" t="s">
        <v>12</v>
      </c>
      <c r="D11" t="n">
        <v>7.5</v>
      </c>
      <c r="E11" t="n">
        <v>32</v>
      </c>
      <c r="F11">
        <f>HYPERLINK("https://movie.douban.com/subject/26933672/")</f>
      </c>
    </row>
    <row r="12">
      <c r="A12" t="s">
        <v>35</v>
      </c>
      <c r="B12" t="s">
        <v>36</v>
      </c>
      <c r="C12" t="s">
        <v>12</v>
      </c>
      <c r="D12" t="n">
        <v>8.3</v>
      </c>
      <c r="E12" t="n">
        <v>29</v>
      </c>
      <c r="F12">
        <f>HYPERLINK("https://movie.douban.com/subject/26974339/")</f>
      </c>
    </row>
    <row r="13">
      <c r="A13" t="s">
        <v>37</v>
      </c>
      <c r="B13" t="s">
        <v>38</v>
      </c>
      <c r="C13" t="s">
        <v>16</v>
      </c>
      <c r="D13" t="n">
        <v>4.8</v>
      </c>
      <c r="E13" t="n">
        <v>29</v>
      </c>
      <c r="F13">
        <f>HYPERLINK("https://movie.douban.com/subject/26830085/")</f>
      </c>
    </row>
    <row r="14">
      <c r="A14" t="s">
        <v>39</v>
      </c>
      <c r="B14" t="s">
        <v>40</v>
      </c>
      <c r="C14" t="s">
        <v>12</v>
      </c>
      <c r="D14" t="n">
        <v>7.8</v>
      </c>
      <c r="E14" t="n">
        <v>41</v>
      </c>
      <c r="F14">
        <f>HYPERLINK("https://movie.douban.com/subject/26986846/")</f>
      </c>
    </row>
    <row r="15">
      <c r="A15" t="s">
        <v>42</v>
      </c>
      <c r="B15" t="s">
        <v>43</v>
      </c>
      <c r="C15" t="s">
        <v>12</v>
      </c>
      <c r="D15" t="n">
        <v>6.4</v>
      </c>
      <c r="E15" t="n">
        <v>41</v>
      </c>
      <c r="F15">
        <f>HYPERLINK("https://movie.douban.com/subject/26963233/")</f>
      </c>
    </row>
    <row r="16">
      <c r="A16" t="s">
        <v>44</v>
      </c>
      <c r="B16" t="s">
        <v>45</v>
      </c>
      <c r="C16" t="s">
        <v>12</v>
      </c>
      <c r="D16" t="n">
        <v>6.8</v>
      </c>
      <c r="E16" t="n">
        <v>46</v>
      </c>
      <c r="F16">
        <f>HYPERLINK("https://movie.douban.com/subject/26989728/")</f>
      </c>
    </row>
    <row r="17">
      <c r="A17" t="s">
        <v>47</v>
      </c>
      <c r="B17" t="s">
        <v>48</v>
      </c>
      <c r="C17" t="s">
        <v>12</v>
      </c>
      <c r="D17" t="n">
        <v>7.8</v>
      </c>
      <c r="E17" t="n">
        <v>46</v>
      </c>
      <c r="F17">
        <f>HYPERLINK("https://movie.douban.com/subject/26972557/")</f>
      </c>
    </row>
    <row r="18">
      <c r="A18" t="s">
        <v>49</v>
      </c>
      <c r="B18" t="s">
        <v>50</v>
      </c>
      <c r="C18" t="s">
        <v>16</v>
      </c>
      <c r="D18" t="n">
        <v>6.7</v>
      </c>
      <c r="E18" t="n">
        <v>46</v>
      </c>
      <c r="F18">
        <f>HYPERLINK("https://movie.douban.com/subject/27011806/")</f>
      </c>
    </row>
    <row r="19">
      <c r="A19" t="s">
        <v>51</v>
      </c>
      <c r="B19" t="s">
        <v>52</v>
      </c>
      <c r="C19" t="s">
        <v>12</v>
      </c>
      <c r="D19" t="n">
        <v>8.2</v>
      </c>
      <c r="E19" t="n">
        <v>53</v>
      </c>
      <c r="F19">
        <f>HYPERLINK("https://movie.douban.com/subject/26954770/")</f>
      </c>
    </row>
    <row r="20">
      <c r="A20" t="s">
        <v>54</v>
      </c>
      <c r="B20" t="s">
        <v>55</v>
      </c>
      <c r="C20" t="s">
        <v>8</v>
      </c>
      <c r="D20" t="n">
        <v>9.8</v>
      </c>
      <c r="E20" t="n">
        <v>56</v>
      </c>
      <c r="F20">
        <f>HYPERLINK("https://movie.douban.com/subject/26748847/")</f>
      </c>
    </row>
    <row r="21">
      <c r="A21" t="s">
        <v>57</v>
      </c>
      <c r="B21" t="s">
        <v>58</v>
      </c>
      <c r="C21" t="s">
        <v>59</v>
      </c>
      <c r="D21" t="n">
        <v>9.6</v>
      </c>
      <c r="E21" t="n">
        <v>56</v>
      </c>
      <c r="F21">
        <f>HYPERLINK("https://movie.douban.com/subject/27012497/")</f>
      </c>
    </row>
    <row r="22">
      <c r="A22" t="s">
        <v>60</v>
      </c>
      <c r="B22" t="s">
        <v>61</v>
      </c>
      <c r="C22" t="s">
        <v>12</v>
      </c>
      <c r="D22" t="n">
        <v>9.4</v>
      </c>
      <c r="E22" t="n">
        <v>62</v>
      </c>
      <c r="F22">
        <f>HYPERLINK("https://movie.douban.com/subject/26947873/")</f>
      </c>
    </row>
    <row r="23">
      <c r="A23" t="s">
        <v>63</v>
      </c>
      <c r="B23" t="s">
        <v>64</v>
      </c>
      <c r="C23" t="s">
        <v>16</v>
      </c>
      <c r="D23" t="n">
        <v>8.9</v>
      </c>
      <c r="E23" t="n">
        <v>62</v>
      </c>
      <c r="F23">
        <f>HYPERLINK("https://movie.douban.com/subject/26996841/")</f>
      </c>
    </row>
    <row r="24">
      <c r="A24" t="s">
        <v>65</v>
      </c>
      <c r="B24" t="s">
        <v>66</v>
      </c>
      <c r="C24" t="s">
        <v>67</v>
      </c>
      <c r="D24" t="n">
        <v>7.7</v>
      </c>
      <c r="E24" t="n">
        <v>62</v>
      </c>
      <c r="F24">
        <f>HYPERLINK("https://movie.douban.com/subject/26934291/")</f>
      </c>
    </row>
    <row r="25">
      <c r="A25" t="s">
        <v>68</v>
      </c>
      <c r="B25" t="s">
        <v>69</v>
      </c>
      <c r="C25" t="s">
        <v>12</v>
      </c>
      <c r="D25" t="n">
        <v>7.3</v>
      </c>
      <c r="E25" t="n">
        <v>70</v>
      </c>
      <c r="F25">
        <f>HYPERLINK("https://movie.douban.com/subject/26970986/")</f>
      </c>
    </row>
    <row r="26">
      <c r="A26" t="s">
        <v>71</v>
      </c>
      <c r="B26" t="s">
        <v>72</v>
      </c>
      <c r="C26" t="s">
        <v>16</v>
      </c>
      <c r="D26" t="n">
        <v>7.1</v>
      </c>
      <c r="E26" t="n">
        <v>73</v>
      </c>
      <c r="F26">
        <f>HYPERLINK("https://movie.douban.com/subject/26811778/")</f>
      </c>
    </row>
    <row r="27">
      <c r="A27" t="s">
        <v>74</v>
      </c>
      <c r="B27" t="s">
        <v>75</v>
      </c>
      <c r="C27" t="s">
        <v>8</v>
      </c>
      <c r="D27" t="n">
        <v>9.2</v>
      </c>
      <c r="E27" t="n">
        <v>76</v>
      </c>
      <c r="F27">
        <f>HYPERLINK("https://movie.douban.com/subject/26416957/")</f>
      </c>
    </row>
    <row r="28">
      <c r="A28" t="s">
        <v>77</v>
      </c>
      <c r="B28" t="s">
        <v>78</v>
      </c>
      <c r="C28" t="s">
        <v>16</v>
      </c>
      <c r="D28" t="n">
        <v>6.6</v>
      </c>
      <c r="E28" t="n">
        <v>76</v>
      </c>
      <c r="F28">
        <f>HYPERLINK("https://movie.douban.com/subject/27006086/")</f>
      </c>
    </row>
    <row r="29">
      <c r="A29" t="s">
        <v>79</v>
      </c>
      <c r="B29" t="s">
        <v>80</v>
      </c>
      <c r="C29" t="s">
        <v>81</v>
      </c>
      <c r="D29" t="n">
        <v>7.5</v>
      </c>
      <c r="E29" t="n">
        <v>82</v>
      </c>
      <c r="F29">
        <f>HYPERLINK("https://movie.douban.com/subject/26808226/")</f>
      </c>
    </row>
    <row r="30">
      <c r="A30" t="s">
        <v>83</v>
      </c>
      <c r="B30" t="s">
        <v>84</v>
      </c>
      <c r="C30" t="s">
        <v>16</v>
      </c>
      <c r="D30" t="n">
        <v>6.6</v>
      </c>
      <c r="E30" t="n">
        <v>85</v>
      </c>
      <c r="F30">
        <f>HYPERLINK("https://movie.douban.com/subject/26682195/")</f>
      </c>
    </row>
    <row r="31">
      <c r="A31" t="s">
        <v>86</v>
      </c>
      <c r="B31" t="s">
        <v>87</v>
      </c>
      <c r="C31" t="s">
        <v>16</v>
      </c>
      <c r="D31" t="n">
        <v>5.5</v>
      </c>
      <c r="E31" t="n">
        <v>88</v>
      </c>
      <c r="F31">
        <f>HYPERLINK("https://movie.douban.com/subject/26933239/")</f>
      </c>
    </row>
    <row r="32">
      <c r="A32" t="s">
        <v>89</v>
      </c>
      <c r="B32" t="s">
        <v>90</v>
      </c>
      <c r="C32" t="s">
        <v>8</v>
      </c>
      <c r="D32" t="n">
        <v>8.1</v>
      </c>
      <c r="E32" t="n">
        <v>91</v>
      </c>
      <c r="F32">
        <f>HYPERLINK("https://movie.douban.com/subject/6284624/")</f>
      </c>
    </row>
    <row r="33">
      <c r="A33" t="s">
        <v>92</v>
      </c>
      <c r="B33" t="s">
        <v>93</v>
      </c>
      <c r="C33" t="s">
        <v>16</v>
      </c>
      <c r="D33" t="n">
        <v>7.3</v>
      </c>
      <c r="E33" t="n">
        <v>91</v>
      </c>
      <c r="F33">
        <f>HYPERLINK("https://movie.douban.com/subject/26747853/")</f>
      </c>
    </row>
    <row r="34">
      <c r="A34" t="s">
        <v>94</v>
      </c>
      <c r="B34" t="s">
        <v>95</v>
      </c>
      <c r="C34" t="s">
        <v>16</v>
      </c>
      <c r="D34" t="n">
        <v>6.6</v>
      </c>
      <c r="E34" t="n">
        <v>96</v>
      </c>
      <c r="F34">
        <f>HYPERLINK("https://movie.douban.com/subject/26999702/")</f>
      </c>
    </row>
    <row r="35">
      <c r="A35" t="s">
        <v>97</v>
      </c>
      <c r="B35" t="s">
        <v>98</v>
      </c>
      <c r="C35" t="s">
        <v>99</v>
      </c>
      <c r="D35" t="n">
        <v>8.6</v>
      </c>
      <c r="E35" t="n">
        <v>100</v>
      </c>
      <c r="F35">
        <f>HYPERLINK("https://movie.douban.com/subject/26805324/")</f>
      </c>
    </row>
    <row r="36">
      <c r="A36" t="s">
        <v>101</v>
      </c>
      <c r="B36" t="s">
        <v>102</v>
      </c>
      <c r="C36" t="s">
        <v>16</v>
      </c>
      <c r="D36" t="n">
        <v>8.5</v>
      </c>
      <c r="E36" t="n">
        <v>103</v>
      </c>
      <c r="F36">
        <f>HYPERLINK("https://movie.douban.com/subject/26727273/")</f>
      </c>
    </row>
    <row r="37">
      <c r="A37" t="s">
        <v>104</v>
      </c>
      <c r="B37" t="s">
        <v>105</v>
      </c>
      <c r="C37" t="s">
        <v>16</v>
      </c>
      <c r="D37" t="n">
        <v>6.8</v>
      </c>
      <c r="E37" t="n">
        <v>103</v>
      </c>
      <c r="F37">
        <f>HYPERLINK("https://movie.douban.com/subject/26878430/")</f>
      </c>
    </row>
    <row r="38">
      <c r="A38" t="s">
        <v>106</v>
      </c>
      <c r="B38" t="s">
        <v>107</v>
      </c>
      <c r="C38" t="s">
        <v>67</v>
      </c>
      <c r="D38" t="n">
        <v>8.5</v>
      </c>
      <c r="E38" t="n">
        <v>108</v>
      </c>
      <c r="F38">
        <f>HYPERLINK("https://movie.douban.com/subject/26934348/")</f>
      </c>
    </row>
    <row r="39">
      <c r="A39" t="s">
        <v>109</v>
      </c>
      <c r="B39" t="s">
        <v>110</v>
      </c>
      <c r="C39" t="s">
        <v>67</v>
      </c>
      <c r="D39" t="n">
        <v>8.1</v>
      </c>
      <c r="E39" t="n">
        <v>111</v>
      </c>
      <c r="F39">
        <f>HYPERLINK("https://movie.douban.com/subject/26928896/")</f>
      </c>
    </row>
    <row r="40">
      <c r="A40" t="s">
        <v>112</v>
      </c>
      <c r="B40" t="s">
        <v>113</v>
      </c>
      <c r="C40" t="s">
        <v>12</v>
      </c>
      <c r="D40" t="n">
        <v>6.4</v>
      </c>
      <c r="E40" t="n">
        <v>111</v>
      </c>
      <c r="F40">
        <f>HYPERLINK("https://movie.douban.com/subject/26966583/")</f>
      </c>
    </row>
    <row r="41">
      <c r="A41" t="s">
        <v>114</v>
      </c>
      <c r="B41" t="s">
        <v>115</v>
      </c>
      <c r="C41" t="s">
        <v>67</v>
      </c>
      <c r="D41" t="n">
        <v>9.2</v>
      </c>
      <c r="E41" t="n">
        <v>116</v>
      </c>
      <c r="F41">
        <f>HYPERLINK("https://movie.douban.com/subject/26989826/")</f>
      </c>
    </row>
    <row r="42">
      <c r="A42" t="s">
        <v>117</v>
      </c>
      <c r="B42" t="s">
        <v>118</v>
      </c>
      <c r="C42" t="s">
        <v>16</v>
      </c>
      <c r="D42" t="n">
        <v>6.0</v>
      </c>
      <c r="E42" t="n">
        <v>119</v>
      </c>
      <c r="F42">
        <f>HYPERLINK("https://movie.douban.com/subject/26708488/")</f>
      </c>
    </row>
    <row r="43">
      <c r="A43" t="s">
        <v>120</v>
      </c>
      <c r="B43" t="s">
        <v>121</v>
      </c>
      <c r="C43" t="s">
        <v>16</v>
      </c>
      <c r="D43" t="n">
        <v>5.9</v>
      </c>
      <c r="E43" t="n">
        <v>119</v>
      </c>
      <c r="F43">
        <f>HYPERLINK("https://movie.douban.com/subject/6878443/")</f>
      </c>
    </row>
    <row r="44">
      <c r="A44" t="s">
        <v>122</v>
      </c>
      <c r="B44" t="s">
        <v>123</v>
      </c>
      <c r="C44" t="s">
        <v>12</v>
      </c>
      <c r="D44" t="n">
        <v>7.3</v>
      </c>
      <c r="E44" t="n">
        <v>119</v>
      </c>
      <c r="F44">
        <f>HYPERLINK("https://movie.douban.com/subject/26836323/")</f>
      </c>
    </row>
    <row r="45">
      <c r="A45" t="s">
        <v>124</v>
      </c>
      <c r="B45" t="s">
        <v>125</v>
      </c>
      <c r="C45" t="s">
        <v>16</v>
      </c>
      <c r="D45" t="n">
        <v>6.5</v>
      </c>
      <c r="E45" t="n">
        <v>126</v>
      </c>
      <c r="F45">
        <f>HYPERLINK("https://movie.douban.com/subject/26992119/")</f>
      </c>
    </row>
    <row r="46">
      <c r="A46" t="s">
        <v>127</v>
      </c>
      <c r="B46" t="s">
        <v>128</v>
      </c>
      <c r="C46" t="s">
        <v>16</v>
      </c>
      <c r="D46" t="n">
        <v>4.6</v>
      </c>
      <c r="E46" t="n">
        <v>126</v>
      </c>
      <c r="F46">
        <f>HYPERLINK("https://movie.douban.com/subject/26835004/")</f>
      </c>
    </row>
    <row r="47">
      <c r="A47" t="s">
        <v>129</v>
      </c>
      <c r="B47" t="s">
        <v>130</v>
      </c>
      <c r="C47" t="s">
        <v>16</v>
      </c>
      <c r="D47" t="n">
        <v>6.5</v>
      </c>
      <c r="E47" t="n">
        <v>131</v>
      </c>
      <c r="F47">
        <f>HYPERLINK("https://movie.douban.com/subject/26746951/")</f>
      </c>
    </row>
    <row r="48">
      <c r="A48" t="s">
        <v>132</v>
      </c>
      <c r="B48" t="s">
        <v>133</v>
      </c>
      <c r="C48" t="s">
        <v>67</v>
      </c>
      <c r="D48" t="n">
        <v>6.1</v>
      </c>
      <c r="E48" t="n">
        <v>131</v>
      </c>
      <c r="F48">
        <f>HYPERLINK("https://movie.douban.com/subject/26934345/")</f>
      </c>
    </row>
    <row r="49">
      <c r="A49" t="s">
        <v>134</v>
      </c>
      <c r="B49" t="s">
        <v>135</v>
      </c>
      <c r="C49" t="s">
        <v>8</v>
      </c>
      <c r="D49" t="n">
        <v>8.7</v>
      </c>
      <c r="E49" t="n">
        <v>136</v>
      </c>
      <c r="F49">
        <f>HYPERLINK("https://movie.douban.com/subject/26749114/")</f>
      </c>
    </row>
    <row r="50">
      <c r="A50" t="s">
        <v>137</v>
      </c>
      <c r="B50" t="s">
        <v>138</v>
      </c>
      <c r="C50" t="s">
        <v>12</v>
      </c>
      <c r="D50" t="n">
        <v>6.6</v>
      </c>
      <c r="E50" t="n">
        <v>136</v>
      </c>
      <c r="F50">
        <f>HYPERLINK("https://movie.douban.com/subject/26935492/")</f>
      </c>
    </row>
    <row r="51">
      <c r="A51" t="s">
        <v>139</v>
      </c>
      <c r="B51" t="s">
        <v>140</v>
      </c>
      <c r="C51" t="s">
        <v>8</v>
      </c>
      <c r="D51" t="n">
        <v>5.6</v>
      </c>
      <c r="E51" t="n">
        <v>136</v>
      </c>
      <c r="F51">
        <f>HYPERLINK("https://movie.douban.com/subject/25769159/")</f>
      </c>
    </row>
    <row r="52">
      <c r="A52" t="s">
        <v>141</v>
      </c>
      <c r="B52" t="s">
        <v>142</v>
      </c>
      <c r="C52" t="s">
        <v>143</v>
      </c>
      <c r="D52" t="n">
        <v>7.2</v>
      </c>
      <c r="E52" t="n">
        <v>144</v>
      </c>
      <c r="F52">
        <f>HYPERLINK("https://movie.douban.com/subject/26779276/")</f>
      </c>
    </row>
    <row r="53">
      <c r="A53" t="s">
        <v>145</v>
      </c>
      <c r="B53" t="s">
        <v>146</v>
      </c>
      <c r="C53" t="s">
        <v>81</v>
      </c>
      <c r="D53" t="n">
        <v>6.5</v>
      </c>
      <c r="E53" t="n">
        <v>147</v>
      </c>
      <c r="F53">
        <f>HYPERLINK("https://movie.douban.com/subject/26923052/")</f>
      </c>
    </row>
    <row r="54">
      <c r="A54" t="s">
        <v>148</v>
      </c>
      <c r="B54" t="s">
        <v>149</v>
      </c>
      <c r="C54" t="s">
        <v>16</v>
      </c>
      <c r="D54" t="n">
        <v>8.1</v>
      </c>
      <c r="E54" t="n">
        <v>150</v>
      </c>
      <c r="F54">
        <f>HYPERLINK("https://movie.douban.com/subject/26966703/")</f>
      </c>
    </row>
    <row r="55">
      <c r="A55" t="s">
        <v>151</v>
      </c>
      <c r="B55" t="s">
        <v>152</v>
      </c>
      <c r="C55" t="s">
        <v>67</v>
      </c>
      <c r="D55" t="n">
        <v>7.4</v>
      </c>
      <c r="E55" t="n">
        <v>153</v>
      </c>
      <c r="F55">
        <f>HYPERLINK("https://movie.douban.com/subject/26958431/")</f>
      </c>
    </row>
    <row r="56">
      <c r="A56" t="s">
        <v>154</v>
      </c>
      <c r="B56" t="s">
        <v>155</v>
      </c>
      <c r="C56" t="s">
        <v>16</v>
      </c>
      <c r="D56" t="n">
        <v>4.5</v>
      </c>
      <c r="E56" t="n">
        <v>156</v>
      </c>
      <c r="F56">
        <f>HYPERLINK("https://movie.douban.com/subject/26974598/")</f>
      </c>
    </row>
    <row r="57">
      <c r="A57" t="s">
        <v>157</v>
      </c>
      <c r="B57" t="s">
        <v>158</v>
      </c>
      <c r="C57" t="s">
        <v>16</v>
      </c>
      <c r="D57" t="n">
        <v>6.2</v>
      </c>
      <c r="E57" t="n">
        <v>159</v>
      </c>
      <c r="F57">
        <f>HYPERLINK("https://movie.douban.com/subject/26992031/")</f>
      </c>
    </row>
    <row r="58">
      <c r="A58" t="s">
        <v>160</v>
      </c>
      <c r="B58" t="s">
        <v>161</v>
      </c>
      <c r="C58" t="s">
        <v>81</v>
      </c>
      <c r="D58" t="n">
        <v>5.8</v>
      </c>
      <c r="E58" t="n">
        <v>162</v>
      </c>
      <c r="F58">
        <f>HYPERLINK("https://movie.douban.com/subject/26715474/")</f>
      </c>
    </row>
    <row r="59">
      <c r="A59" t="s">
        <v>163</v>
      </c>
      <c r="B59" t="s">
        <v>164</v>
      </c>
      <c r="C59" t="s">
        <v>16</v>
      </c>
      <c r="D59" t="n">
        <v>8.0</v>
      </c>
      <c r="E59" t="n">
        <v>162</v>
      </c>
      <c r="F59">
        <f>HYPERLINK("https://movie.douban.com/subject/26811731/")</f>
      </c>
    </row>
    <row r="60">
      <c r="A60" t="s">
        <v>165</v>
      </c>
      <c r="B60" t="s">
        <v>166</v>
      </c>
      <c r="C60" t="s">
        <v>8</v>
      </c>
      <c r="D60" t="n">
        <v>9.2</v>
      </c>
      <c r="E60" t="n">
        <v>167</v>
      </c>
      <c r="F60">
        <f>HYPERLINK("https://movie.douban.com/subject/26787149/")</f>
      </c>
    </row>
    <row r="61">
      <c r="A61" t="s">
        <v>168</v>
      </c>
      <c r="B61" t="s">
        <v>169</v>
      </c>
      <c r="C61" t="s">
        <v>12</v>
      </c>
      <c r="D61" t="n">
        <v>8.2</v>
      </c>
      <c r="E61" t="n">
        <v>170</v>
      </c>
      <c r="F61">
        <f>HYPERLINK("https://movie.douban.com/subject/26930505/")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2017-04-24T08:07:55Z</dcterms:created>
  <dc:creator>Apache POI</dc:creator>
</cp:coreProperties>
</file>